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VALORACIÓN" sheetId="1" r:id="rId1"/>
    <sheet name="Producción Científica" sheetId="2" r:id="rId2"/>
    <sheet name="Artículos" sheetId="3" r:id="rId3"/>
    <sheet name="Libros" sheetId="4" r:id="rId4"/>
    <sheet name="Capítulos de libro" sheetId="5" r:id="rId5"/>
    <sheet name="Congresos" sheetId="6" r:id="rId6"/>
    <sheet name="Proyectos" sheetId="7" r:id="rId7"/>
    <sheet name="Contratos" sheetId="8" r:id="rId8"/>
    <sheet name="Contratos hasta 6000 €" sheetId="9" r:id="rId9"/>
    <sheet name="Patentes, tesis, premios, etc." sheetId="10" r:id="rId10"/>
  </sheets>
  <definedNames/>
  <calcPr fullCalcOnLoad="1"/>
</workbook>
</file>

<file path=xl/sharedStrings.xml><?xml version="1.0" encoding="utf-8"?>
<sst xmlns="http://schemas.openxmlformats.org/spreadsheetml/2006/main" count="218" uniqueCount="125">
  <si>
    <t>Tipo</t>
  </si>
  <si>
    <t>Puntos</t>
  </si>
  <si>
    <t>Número</t>
  </si>
  <si>
    <t>d) Revistas que no figuren en el JCR</t>
  </si>
  <si>
    <t>Puntuación</t>
  </si>
  <si>
    <r>
      <t xml:space="preserve">Corrector
</t>
    </r>
    <r>
      <rPr>
        <sz val="8"/>
        <rFont val="Arial"/>
        <family val="2"/>
      </rPr>
      <t>Hasta 3 autores (x 1)
4 ó 5 autores (x 0,9)
6 o más autores (x 0,8)</t>
    </r>
  </si>
  <si>
    <t>Número total de revistas:</t>
  </si>
  <si>
    <t>Puntuación total:</t>
  </si>
  <si>
    <t>Nº</t>
  </si>
  <si>
    <t>Nacionales o del ámbito iberoamericano</t>
  </si>
  <si>
    <t>Internacionales</t>
  </si>
  <si>
    <t>Número total de libros:</t>
  </si>
  <si>
    <r>
      <t xml:space="preserve">Corrector
</t>
    </r>
    <r>
      <rPr>
        <sz val="8"/>
        <rFont val="Arial"/>
        <family val="2"/>
      </rPr>
      <t>1 autor (x 1)
2 autores (x 0,8)
3 o más autores (x 0,6)</t>
    </r>
  </si>
  <si>
    <t>Número total de capítulos:</t>
  </si>
  <si>
    <t>Nº total:</t>
  </si>
  <si>
    <t>A.1.  ARTÍCULOS DE INVESTIGACIÓN EN REVISTAS ESPECIALIZADAS</t>
  </si>
  <si>
    <t>A.2.  LIBROS COMPLETOS DE INVESTIGACIÓN</t>
  </si>
  <si>
    <t>a) Como Autor</t>
  </si>
  <si>
    <t>b) Como Editor / Coordinador</t>
  </si>
  <si>
    <r>
      <t xml:space="preserve">Puntuación
</t>
    </r>
    <r>
      <rPr>
        <sz val="8"/>
        <rFont val="Arial"/>
        <family val="2"/>
      </rPr>
      <t>(1)</t>
    </r>
  </si>
  <si>
    <t>(1) La puntuación total por varios capítulos del mismo libro sólo puede llegar a la puntuación del libro completo. (10 puntos, si es un libro nacional o del ámbito iberoamericano, o 20 puntos si es un libro internacional).</t>
  </si>
  <si>
    <t>A.3.  CAPÍTULOS DE LIBROS DE INVESTIGACIÓN</t>
  </si>
  <si>
    <t>A.4.  PUBLICACIONES DE PONENCIAS Y COMUNICACIONES A CONGRESOS</t>
  </si>
  <si>
    <t>a) Conferencias Plenarias o ponencias por invitación publicada</t>
  </si>
  <si>
    <t>b) Comunicaciones publicadas</t>
  </si>
  <si>
    <t>Cuantía del Proyecto</t>
  </si>
  <si>
    <t>Baremo</t>
  </si>
  <si>
    <t>Total</t>
  </si>
  <si>
    <t>Corrector</t>
  </si>
  <si>
    <t>a) Internacionales o nacionales asimiladas</t>
  </si>
  <si>
    <t>b) Nacionales</t>
  </si>
  <si>
    <t>Número de meses
completos</t>
  </si>
  <si>
    <t>Página</t>
  </si>
  <si>
    <t xml:space="preserve">Baremo </t>
  </si>
  <si>
    <t>A.6.  PATENTES</t>
  </si>
  <si>
    <t>Libros totales:</t>
  </si>
  <si>
    <r>
      <t>N</t>
    </r>
    <r>
      <rPr>
        <b/>
        <vertAlign val="superscript"/>
        <sz val="10"/>
        <rFont val="Arial"/>
        <family val="2"/>
      </rPr>
      <t>os</t>
    </r>
    <r>
      <rPr>
        <b/>
        <sz val="10"/>
        <rFont val="Arial"/>
        <family val="2"/>
      </rPr>
      <t xml:space="preserve">  totales:</t>
    </r>
  </si>
  <si>
    <t>TOTAL PUNTOS A.5.</t>
  </si>
  <si>
    <t>A.5.  PROYECTOS Y CONTRATOS DE INVESTIGACIÓN</t>
  </si>
  <si>
    <t>TOTAL PUNTOS A.2.:</t>
  </si>
  <si>
    <t>TOTAL PUNTOS A.4.:</t>
  </si>
  <si>
    <t>Cuantía del Contrato</t>
  </si>
  <si>
    <t>a) Revistas en el JCR, con factor de impacto comprendido entre los de las que ocupen el primer cuartil (Q1)</t>
  </si>
  <si>
    <t>b) Revistas en el JCR, con factor de impacto comprendido entre los de las que ocupen el segundo cuartil (Q2)</t>
  </si>
  <si>
    <r>
      <t xml:space="preserve">Corrector
</t>
    </r>
    <r>
      <rPr>
        <sz val="8"/>
        <rFont val="Arial"/>
        <family val="2"/>
      </rPr>
      <t>Hasta 3 autores (x 1)
4 ó 5 autores (x 0,9)
6 o más autores (x 0,8)
Superior a 25 autores (x0,4)</t>
    </r>
  </si>
  <si>
    <t>b) Revistas en el JCR, con factor de impacto comprendido entre los de las que ocupen el tercer cuartil (Q3)</t>
  </si>
  <si>
    <t>b) Revistas en el JCR, con factor de impacto comprendido entre los de las que ocupen el cuarto cuartil (Q4)</t>
  </si>
  <si>
    <t>Ámbito del proyecto</t>
  </si>
  <si>
    <t>a) Proyectos coordinados</t>
  </si>
  <si>
    <t xml:space="preserve">  Nacionales</t>
  </si>
  <si>
    <t xml:space="preserve">  Europeos o de características similares</t>
  </si>
  <si>
    <r>
      <t xml:space="preserve">b) Proyectos financiados por Instituciones Públicas, así como Fundaciones e Instituciones Privadas, sin ánimo de lucro, bajo convocatoria pública
</t>
    </r>
    <r>
      <rPr>
        <sz val="8"/>
        <rFont val="Arial"/>
        <family val="2"/>
      </rPr>
      <t>El máximo por proyecto será de 25 puntos.</t>
    </r>
  </si>
  <si>
    <t>c) Proyectos financiados por la
    Universidad de Alcalá</t>
  </si>
  <si>
    <r>
      <t xml:space="preserve">  Hasta </t>
    </r>
    <r>
      <rPr>
        <b/>
        <sz val="9"/>
        <rFont val="Arial"/>
        <family val="2"/>
      </rPr>
      <t>6.000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</si>
  <si>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6.001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</si>
  <si>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12.001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18.000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</si>
  <si>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 xml:space="preserve">18.001 € </t>
    </r>
    <r>
      <rPr>
        <sz val="9"/>
        <rFont val="Arial"/>
        <family val="2"/>
      </rPr>
      <t xml:space="preserve">a </t>
    </r>
    <r>
      <rPr>
        <b/>
        <sz val="9"/>
        <rFont val="Arial"/>
        <family val="2"/>
      </rPr>
      <t>24.000 €</t>
    </r>
  </si>
  <si>
    <r>
      <t xml:space="preserve">  De </t>
    </r>
    <r>
      <rPr>
        <b/>
        <sz val="9"/>
        <rFont val="Arial"/>
        <family val="2"/>
      </rPr>
      <t>24.001 €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30.000 €</t>
    </r>
  </si>
  <si>
    <r>
      <t xml:space="preserve">  De </t>
    </r>
    <r>
      <rPr>
        <b/>
        <sz val="9"/>
        <rFont val="Arial"/>
        <family val="2"/>
      </rPr>
      <t>30.001 €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36.000 €</t>
    </r>
  </si>
  <si>
    <r>
      <t xml:space="preserve">  De </t>
    </r>
    <r>
      <rPr>
        <b/>
        <sz val="9"/>
        <rFont val="Arial"/>
        <family val="2"/>
      </rPr>
      <t>36.001 €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42.000 €</t>
    </r>
  </si>
  <si>
    <r>
      <t xml:space="preserve">  De </t>
    </r>
    <r>
      <rPr>
        <b/>
        <sz val="9"/>
        <rFont val="Arial"/>
        <family val="2"/>
      </rPr>
      <t>42.001 €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48.000 €</t>
    </r>
  </si>
  <si>
    <r>
      <t xml:space="preserve">  De </t>
    </r>
    <r>
      <rPr>
        <b/>
        <sz val="9"/>
        <rFont val="Arial"/>
        <family val="2"/>
      </rPr>
      <t>48.001 €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54.000 €</t>
    </r>
  </si>
  <si>
    <r>
      <t xml:space="preserve">  De </t>
    </r>
    <r>
      <rPr>
        <b/>
        <sz val="9"/>
        <rFont val="Arial"/>
        <family val="2"/>
      </rPr>
      <t>54.001 €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60.000 €</t>
    </r>
  </si>
  <si>
    <r>
      <t xml:space="preserve">  De </t>
    </r>
    <r>
      <rPr>
        <b/>
        <sz val="9"/>
        <rFont val="Arial"/>
        <family val="2"/>
      </rPr>
      <t>60.001 €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66.000 €</t>
    </r>
  </si>
  <si>
    <r>
      <t xml:space="preserve">  De </t>
    </r>
    <r>
      <rPr>
        <b/>
        <sz val="9"/>
        <rFont val="Arial"/>
        <family val="2"/>
      </rPr>
      <t>66.001 €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72.000 €</t>
    </r>
  </si>
  <si>
    <r>
      <t xml:space="preserve">  De </t>
    </r>
    <r>
      <rPr>
        <b/>
        <sz val="9"/>
        <rFont val="Arial"/>
        <family val="2"/>
      </rPr>
      <t>72.001 €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78.000 €</t>
    </r>
  </si>
  <si>
    <r>
      <t xml:space="preserve">  De </t>
    </r>
    <r>
      <rPr>
        <b/>
        <sz val="9"/>
        <rFont val="Arial"/>
        <family val="2"/>
      </rPr>
      <t>78.001 €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84.000 €</t>
    </r>
  </si>
  <si>
    <r>
      <t xml:space="preserve">  De </t>
    </r>
    <r>
      <rPr>
        <b/>
        <sz val="9"/>
        <rFont val="Arial"/>
        <family val="2"/>
      </rPr>
      <t>84.001 €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90.000 €</t>
    </r>
  </si>
  <si>
    <r>
      <t xml:space="preserve">  De </t>
    </r>
    <r>
      <rPr>
        <b/>
        <sz val="9"/>
        <rFont val="Arial"/>
        <family val="2"/>
      </rPr>
      <t>90.001 €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96.000 €</t>
    </r>
  </si>
  <si>
    <r>
      <t xml:space="preserve">  De </t>
    </r>
    <r>
      <rPr>
        <b/>
        <sz val="9"/>
        <rFont val="Arial"/>
        <family val="2"/>
      </rPr>
      <t>96.001 €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102.000 €</t>
    </r>
  </si>
  <si>
    <r>
      <t xml:space="preserve">  De </t>
    </r>
    <r>
      <rPr>
        <b/>
        <sz val="9"/>
        <rFont val="Arial"/>
        <family val="2"/>
      </rPr>
      <t>102.001 €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108.000 €</t>
    </r>
  </si>
  <si>
    <r>
      <t xml:space="preserve">  De </t>
    </r>
    <r>
      <rPr>
        <b/>
        <sz val="9"/>
        <rFont val="Arial"/>
        <family val="2"/>
      </rPr>
      <t>108.001 €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114.000 €</t>
    </r>
  </si>
  <si>
    <r>
      <t xml:space="preserve">  De </t>
    </r>
    <r>
      <rPr>
        <b/>
        <sz val="9"/>
        <rFont val="Arial"/>
        <family val="2"/>
      </rPr>
      <t>114.001 €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120.000 €</t>
    </r>
  </si>
  <si>
    <r>
      <t xml:space="preserve">  De </t>
    </r>
    <r>
      <rPr>
        <b/>
        <sz val="9"/>
        <rFont val="Arial"/>
        <family val="2"/>
      </rPr>
      <t>120.001 €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126.000 €</t>
    </r>
  </si>
  <si>
    <r>
      <t xml:space="preserve">  De </t>
    </r>
    <r>
      <rPr>
        <b/>
        <sz val="9"/>
        <rFont val="Arial"/>
        <family val="2"/>
      </rPr>
      <t>126.001 €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132.000 €</t>
    </r>
  </si>
  <si>
    <r>
      <t xml:space="preserve">  De </t>
    </r>
    <r>
      <rPr>
        <b/>
        <sz val="9"/>
        <rFont val="Arial"/>
        <family val="2"/>
      </rPr>
      <t>132.001 €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138.000 €</t>
    </r>
    <r>
      <rPr>
        <sz val="9"/>
        <rFont val="Arial"/>
        <family val="2"/>
      </rPr>
      <t xml:space="preserve"> o más</t>
    </r>
  </si>
  <si>
    <t>TOTAL PROYECTOS:</t>
  </si>
  <si>
    <t xml:space="preserve">  - El coeficiente corrector se aplicará en función del grado de responsabilidad en el proyecto:
                - Investigador principal: x 1     - Colaborador (investigador o becario): x 0,2</t>
  </si>
  <si>
    <t>TOTAL CONTRATOS:</t>
  </si>
  <si>
    <r>
      <t xml:space="preserve">  De </t>
    </r>
    <r>
      <rPr>
        <b/>
        <sz val="9"/>
        <rFont val="Arial"/>
        <family val="2"/>
      </rPr>
      <t>6.001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18.000</t>
    </r>
    <r>
      <rPr>
        <sz val="9"/>
        <rFont val="Arial"/>
        <family val="2"/>
      </rPr>
      <t xml:space="preserve"> €</t>
    </r>
  </si>
  <si>
    <r>
      <t xml:space="preserve">  De </t>
    </r>
    <r>
      <rPr>
        <b/>
        <sz val="9"/>
        <rFont val="Arial"/>
        <family val="2"/>
      </rPr>
      <t>138.001 €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 xml:space="preserve">144.000 € </t>
    </r>
    <r>
      <rPr>
        <sz val="9"/>
        <rFont val="Arial"/>
        <family val="2"/>
      </rPr>
      <t>o más</t>
    </r>
  </si>
  <si>
    <r>
      <t xml:space="preserve">  De </t>
    </r>
    <r>
      <rPr>
        <b/>
        <sz val="9"/>
        <rFont val="Arial"/>
        <family val="2"/>
      </rPr>
      <t>132.001 €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138.000 €</t>
    </r>
    <r>
      <rPr>
        <sz val="9"/>
        <rFont val="Arial"/>
        <family val="2"/>
      </rPr>
      <t xml:space="preserve"> </t>
    </r>
  </si>
  <si>
    <r>
      <t xml:space="preserve">d) Contratos Art. 11 (LRU) y otros proyectos y convenios financiados por Instituciones Públicas o Privadas que no requieran convocatoria pública.
</t>
    </r>
    <r>
      <rPr>
        <sz val="8"/>
        <rFont val="Arial"/>
        <family val="2"/>
      </rPr>
      <t>El máximo por Contrato será de 12,5 puntos</t>
    </r>
  </si>
  <si>
    <t>Tesis Doctoral</t>
  </si>
  <si>
    <t>Tesis Doctoral con mención internacional</t>
  </si>
  <si>
    <r>
      <t xml:space="preserve">A.9. ESTANCIAS EN CENTROS DE
        INVESTIGACIÓN EXTRANJEROS
</t>
    </r>
    <r>
      <rPr>
        <sz val="8"/>
        <rFont val="Arial"/>
        <family val="2"/>
      </rPr>
      <t>El máximo por estancia es de 24 puntos.
Se contabiliza por meses completos.</t>
    </r>
  </si>
  <si>
    <r>
      <t xml:space="preserve">A.8.  PREMIOS DE INVESTIGACIÓN
</t>
    </r>
    <r>
      <rPr>
        <sz val="8"/>
        <rFont val="Arial"/>
        <family val="2"/>
      </rPr>
      <t>Se valoraran por su cuantía económica:
- Hasta 1.000 €: 1 punto
- Por cada 1.000 € adicionales: 1 punto hasta un
  máximo de 25 puntos</t>
    </r>
  </si>
  <si>
    <r>
      <t xml:space="preserve">A.10.  ORGANIZACIÓN DE CONGRESOS
</t>
    </r>
    <r>
      <rPr>
        <sz val="8"/>
        <rFont val="Arial"/>
        <family val="2"/>
      </rPr>
      <t>Se valorará si ha sido Presidente del Comité Organizador o del Comité Científico.
No se concederá más de 12 puntos en esta actividad</t>
    </r>
  </si>
  <si>
    <r>
      <t xml:space="preserve">A.7. DIRECCIÓN DE TESIS
        DOCTORALES
</t>
    </r>
    <r>
      <rPr>
        <sz val="8"/>
        <rFont val="Arial"/>
        <family val="2"/>
      </rPr>
      <t>En el caso que la dirección se haya realizado en codirección se aplicará el coeficiente corrector:
 - 1 codirector: x 0,8
 - Con dos codirectores: x 0,6</t>
    </r>
  </si>
  <si>
    <t>Puntuación total (MAX. 12):</t>
  </si>
  <si>
    <t xml:space="preserve">  SOLICITANTE</t>
  </si>
  <si>
    <t xml:space="preserve">  DEPARTAMENTO</t>
  </si>
  <si>
    <t xml:space="preserve">  ÁREA DE CONOCIMIENTO</t>
  </si>
  <si>
    <t xml:space="preserve">  FECHA DE LECTURA DE TESIS DOCTORAL</t>
  </si>
  <si>
    <t xml:space="preserve">  VALORACIÓN</t>
  </si>
  <si>
    <t xml:space="preserve">   a) Producción científica del candidato</t>
  </si>
  <si>
    <t xml:space="preserve">   b) Título de Doctorado Europeo: 0,5 puntos</t>
  </si>
  <si>
    <t>PUNTUACIÓN TOTAL ( a + b + c )</t>
  </si>
  <si>
    <t>Baremo de la actividad investigadora</t>
  </si>
  <si>
    <t xml:space="preserve">  c)  Producción científica:</t>
  </si>
  <si>
    <t xml:space="preserve">                     c.1) Artículos de investigación en revistas especializadas</t>
  </si>
  <si>
    <t xml:space="preserve">                     c.2) Libros completos de investigación</t>
  </si>
  <si>
    <t xml:space="preserve">                     c.3) Capítulos de libros de investigación</t>
  </si>
  <si>
    <t xml:space="preserve">                      c.4) Publicaciones de ponencias y comunicaciones </t>
  </si>
  <si>
    <t xml:space="preserve">                      c.5) Proyectos y contratos de investigación</t>
  </si>
  <si>
    <t xml:space="preserve">                      c.6) Patentes</t>
  </si>
  <si>
    <t xml:space="preserve">                      c.7) Dirección de tesis de doctorado</t>
  </si>
  <si>
    <t xml:space="preserve">                      c.8) Premios de investigación</t>
  </si>
  <si>
    <t xml:space="preserve">                      c.9) Estancias en centros de investigación extranjeros</t>
  </si>
  <si>
    <t xml:space="preserve">                      c.10) Organización de congresos</t>
  </si>
  <si>
    <t xml:space="preserve">                Puntos producción científica:  </t>
  </si>
  <si>
    <r>
      <t xml:space="preserve">                                                                  Vicerrectorado de Investigación
y Transferencia</t>
    </r>
    <r>
      <rPr>
        <b/>
        <sz val="9"/>
        <rFont val="Times New Roman"/>
        <family val="1"/>
      </rPr>
      <t xml:space="preserve">
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Servicio de Gestión de la Investigación</t>
    </r>
  </si>
  <si>
    <t>Contratos Art. 83 hasta 6000 €</t>
  </si>
  <si>
    <t>Cálculo
Puntuación</t>
  </si>
  <si>
    <t>Marcar
X</t>
  </si>
  <si>
    <t>Puntuación
Final</t>
  </si>
  <si>
    <t>TOTAL</t>
  </si>
  <si>
    <t>7, 8 y 9</t>
  </si>
  <si>
    <t xml:space="preserve"> Total producción científica ( = puntos producción científica / 30):</t>
  </si>
  <si>
    <r>
      <t xml:space="preserve">  Puntuación contratos hasta </t>
    </r>
    <r>
      <rPr>
        <b/>
        <sz val="9"/>
        <rFont val="Arial"/>
        <family val="2"/>
      </rPr>
      <t>6.000</t>
    </r>
    <r>
      <rPr>
        <sz val="9"/>
        <rFont val="Arial"/>
        <family val="2"/>
      </rPr>
      <t xml:space="preserve"> € (Pag. 9)</t>
    </r>
  </si>
  <si>
    <t xml:space="preserve">  D./Dña. </t>
  </si>
  <si>
    <t xml:space="preserve">  DIRECTOR/A O GRUPO DE INVESTIGACIÓN</t>
  </si>
  <si>
    <t xml:space="preserve">   D./Dña</t>
  </si>
  <si>
    <t xml:space="preserve">  CODIRECTOR/A ( en su caso )</t>
  </si>
  <si>
    <r>
      <rPr>
        <b/>
        <sz val="14"/>
        <rFont val="Times New Roman"/>
        <family val="1"/>
      </rPr>
      <t>Declaración jurada de los méritos científicos (punto 9.3.h de la convocatoria)</t>
    </r>
    <r>
      <rPr>
        <b/>
        <sz val="16"/>
        <rFont val="Times New Roman"/>
        <family val="1"/>
      </rPr>
      <t xml:space="preserve">
AYUDAS POSDOCTORALES 2020
</t>
    </r>
    <r>
      <rPr>
        <b/>
        <sz val="16"/>
        <color indexed="10"/>
        <rFont val="Times New Roman"/>
        <family val="1"/>
      </rPr>
      <t>POSDOCTORAL MODALIDAD B
Ficha A - Ciencias Experimentales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</si>
</sst>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&quot;.-&quot;"/>
    <numFmt numFmtId="183" formatCode="#,##0.00&quot;.-&quot;"/>
    <numFmt numFmtId="184" formatCode="#,##0.00\2&quot;.-&quot;"/>
    <numFmt numFmtId="185" formatCode="#,##0.00\ &quot;€&quot;"/>
    <numFmt numFmtId="186" formatCode="0.00&quot;.-&quot;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83" fontId="0" fillId="0" borderId="13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83" fontId="5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3" fontId="2" fillId="0" borderId="17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13" xfId="0" applyFont="1" applyBorder="1" applyAlignment="1">
      <alignment horizontal="left" vertical="center"/>
    </xf>
    <xf numFmtId="183" fontId="16" fillId="0" borderId="1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18" xfId="0" applyFont="1" applyBorder="1" applyAlignment="1">
      <alignment horizontal="center" vertical="center"/>
    </xf>
    <xf numFmtId="183" fontId="14" fillId="0" borderId="18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86" fontId="1" fillId="0" borderId="10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14" fontId="17" fillId="0" borderId="13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4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266700</xdr:rowOff>
    </xdr:from>
    <xdr:to>
      <xdr:col>0</xdr:col>
      <xdr:colOff>1905000</xdr:colOff>
      <xdr:row>0</xdr:row>
      <xdr:rowOff>828675</xdr:rowOff>
    </xdr:to>
    <xdr:pic>
      <xdr:nvPicPr>
        <xdr:cNvPr id="1" name="Picture 2" descr="logo fol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266700</xdr:rowOff>
    </xdr:from>
    <xdr:to>
      <xdr:col>0</xdr:col>
      <xdr:colOff>1905000</xdr:colOff>
      <xdr:row>0</xdr:row>
      <xdr:rowOff>828675</xdr:rowOff>
    </xdr:to>
    <xdr:pic>
      <xdr:nvPicPr>
        <xdr:cNvPr id="2" name="Picture 2" descr="logo fol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76.57421875" style="12" customWidth="1"/>
    <col min="2" max="2" width="18.28125" style="12" customWidth="1"/>
    <col min="3" max="16384" width="11.421875" style="12" customWidth="1"/>
  </cols>
  <sheetData>
    <row r="1" spans="1:2" ht="82.5" customHeight="1">
      <c r="A1" s="71" t="s">
        <v>111</v>
      </c>
      <c r="B1" s="72"/>
    </row>
    <row r="2" spans="1:2" s="27" customFormat="1" ht="129" customHeight="1">
      <c r="A2" s="73" t="s">
        <v>124</v>
      </c>
      <c r="B2" s="74"/>
    </row>
    <row r="3" spans="1:2" s="27" customFormat="1" ht="21" customHeight="1">
      <c r="A3" s="66" t="s">
        <v>90</v>
      </c>
      <c r="B3" s="66"/>
    </row>
    <row r="4" spans="1:2" s="27" customFormat="1" ht="35.25" customHeight="1">
      <c r="A4" s="75" t="s">
        <v>120</v>
      </c>
      <c r="B4" s="76"/>
    </row>
    <row r="5" spans="1:2" s="27" customFormat="1" ht="21" customHeight="1">
      <c r="A5" s="66" t="s">
        <v>121</v>
      </c>
      <c r="B5" s="66"/>
    </row>
    <row r="6" spans="1:2" s="27" customFormat="1" ht="25.5" customHeight="1">
      <c r="A6" s="70" t="s">
        <v>122</v>
      </c>
      <c r="B6" s="68"/>
    </row>
    <row r="7" spans="1:2" s="44" customFormat="1" ht="21" customHeight="1">
      <c r="A7" s="66" t="s">
        <v>123</v>
      </c>
      <c r="B7" s="66"/>
    </row>
    <row r="8" spans="1:2" s="27" customFormat="1" ht="25.5" customHeight="1">
      <c r="A8" s="70" t="s">
        <v>122</v>
      </c>
      <c r="B8" s="68"/>
    </row>
    <row r="9" spans="1:2" s="44" customFormat="1" ht="21" customHeight="1">
      <c r="A9" s="66" t="s">
        <v>91</v>
      </c>
      <c r="B9" s="66"/>
    </row>
    <row r="10" spans="1:2" s="27" customFormat="1" ht="25.5" customHeight="1">
      <c r="A10" s="70"/>
      <c r="B10" s="68"/>
    </row>
    <row r="11" spans="1:2" s="44" customFormat="1" ht="21" customHeight="1">
      <c r="A11" s="66" t="s">
        <v>92</v>
      </c>
      <c r="B11" s="66"/>
    </row>
    <row r="12" spans="1:2" s="27" customFormat="1" ht="25.5" customHeight="1">
      <c r="A12" s="70"/>
      <c r="B12" s="68"/>
    </row>
    <row r="13" spans="1:2" s="44" customFormat="1" ht="21" customHeight="1">
      <c r="A13" s="66" t="s">
        <v>93</v>
      </c>
      <c r="B13" s="66"/>
    </row>
    <row r="14" spans="1:2" s="27" customFormat="1" ht="25.5" customHeight="1">
      <c r="A14" s="67"/>
      <c r="B14" s="68"/>
    </row>
    <row r="15" spans="1:2" s="44" customFormat="1" ht="21" customHeight="1">
      <c r="A15" s="66"/>
      <c r="B15" s="66"/>
    </row>
    <row r="16" spans="1:2" s="47" customFormat="1" ht="37.5" customHeight="1" thickBot="1">
      <c r="A16" s="45" t="s">
        <v>94</v>
      </c>
      <c r="B16" s="46" t="s">
        <v>4</v>
      </c>
    </row>
    <row r="17" spans="1:2" s="50" customFormat="1" ht="33.75" customHeight="1" thickBot="1">
      <c r="A17" s="48" t="s">
        <v>95</v>
      </c>
      <c r="B17" s="49">
        <f>'Producción Científica'!D15</f>
        <v>0</v>
      </c>
    </row>
    <row r="18" spans="1:2" s="50" customFormat="1" ht="33.75" customHeight="1" thickBot="1">
      <c r="A18" s="48" t="s">
        <v>96</v>
      </c>
      <c r="B18" s="49">
        <v>0</v>
      </c>
    </row>
    <row r="19" spans="1:2" s="51" customFormat="1" ht="18" customHeight="1" thickBot="1">
      <c r="A19" s="69"/>
      <c r="B19" s="69"/>
    </row>
    <row r="20" spans="1:2" s="47" customFormat="1" ht="36.75" customHeight="1" thickBot="1">
      <c r="A20" s="52" t="s">
        <v>97</v>
      </c>
      <c r="B20" s="53">
        <f>SUM(B17:B18)</f>
        <v>0</v>
      </c>
    </row>
  </sheetData>
  <sheetProtection/>
  <mergeCells count="16">
    <mergeCell ref="A1:B1"/>
    <mergeCell ref="A2:B2"/>
    <mergeCell ref="A3:B3"/>
    <mergeCell ref="A4:B4"/>
    <mergeCell ref="A5:B5"/>
    <mergeCell ref="A6:B6"/>
    <mergeCell ref="A13:B13"/>
    <mergeCell ref="A14:B14"/>
    <mergeCell ref="A15:B15"/>
    <mergeCell ref="A19:B19"/>
    <mergeCell ref="A7:B7"/>
    <mergeCell ref="A8:B8"/>
    <mergeCell ref="A9:B9"/>
    <mergeCell ref="A10:B10"/>
    <mergeCell ref="A11:B11"/>
    <mergeCell ref="A12:B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&amp;R1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F30"/>
  <sheetViews>
    <sheetView zoomScalePageLayoutView="0" workbookViewId="0" topLeftCell="A13">
      <selection activeCell="J23" sqref="J23"/>
    </sheetView>
  </sheetViews>
  <sheetFormatPr defaultColWidth="11.421875" defaultRowHeight="12.75"/>
  <cols>
    <col min="1" max="1" width="42.421875" style="12" customWidth="1"/>
    <col min="2" max="3" width="10.421875" style="12" customWidth="1"/>
    <col min="4" max="4" width="10.57421875" style="12" customWidth="1"/>
    <col min="5" max="5" width="12.7109375" style="12" customWidth="1"/>
    <col min="6" max="6" width="0.2890625" style="12" hidden="1" customWidth="1"/>
    <col min="7" max="16384" width="11.421875" style="12" customWidth="1"/>
  </cols>
  <sheetData>
    <row r="1" spans="1:5" s="29" customFormat="1" ht="30" customHeight="1">
      <c r="A1" s="144" t="s">
        <v>34</v>
      </c>
      <c r="B1" s="144"/>
      <c r="C1" s="5" t="s">
        <v>33</v>
      </c>
      <c r="D1" s="30" t="s">
        <v>2</v>
      </c>
      <c r="E1" s="30" t="s">
        <v>4</v>
      </c>
    </row>
    <row r="2" spans="1:5" s="14" customFormat="1" ht="21" customHeight="1">
      <c r="A2" s="145" t="s">
        <v>29</v>
      </c>
      <c r="B2" s="145"/>
      <c r="C2" s="7">
        <v>8</v>
      </c>
      <c r="D2" s="7"/>
      <c r="E2" s="32">
        <f>C2*D2</f>
        <v>0</v>
      </c>
    </row>
    <row r="3" spans="1:5" s="14" customFormat="1" ht="21" customHeight="1">
      <c r="A3" s="145" t="s">
        <v>30</v>
      </c>
      <c r="B3" s="145"/>
      <c r="C3" s="7">
        <v>4</v>
      </c>
      <c r="D3" s="7"/>
      <c r="E3" s="32">
        <f>C3*D3</f>
        <v>0</v>
      </c>
    </row>
    <row r="4" spans="2:5" s="14" customFormat="1" ht="24" customHeight="1">
      <c r="B4" s="113" t="s">
        <v>14</v>
      </c>
      <c r="C4" s="113"/>
      <c r="D4" s="5">
        <f>SUM(D2:D3)</f>
        <v>0</v>
      </c>
      <c r="E4" s="28"/>
    </row>
    <row r="5" spans="2:5" s="14" customFormat="1" ht="24" customHeight="1">
      <c r="B5" s="113" t="s">
        <v>7</v>
      </c>
      <c r="C5" s="113"/>
      <c r="D5" s="113"/>
      <c r="E5" s="31">
        <f>SUM(E2:E3)</f>
        <v>0</v>
      </c>
    </row>
    <row r="6" ht="15" customHeight="1"/>
    <row r="7" spans="1:5" s="3" customFormat="1" ht="81.75" customHeight="1">
      <c r="A7" s="43" t="s">
        <v>88</v>
      </c>
      <c r="B7" s="5" t="s">
        <v>26</v>
      </c>
      <c r="C7" s="5" t="s">
        <v>28</v>
      </c>
      <c r="D7" s="5" t="s">
        <v>2</v>
      </c>
      <c r="E7" s="5" t="s">
        <v>4</v>
      </c>
    </row>
    <row r="8" spans="1:5" ht="15" customHeight="1">
      <c r="A8" s="147" t="s">
        <v>83</v>
      </c>
      <c r="B8" s="150">
        <v>12</v>
      </c>
      <c r="C8" s="16">
        <v>1</v>
      </c>
      <c r="D8" s="23"/>
      <c r="E8" s="17">
        <f>B8*D8*C8</f>
        <v>0</v>
      </c>
    </row>
    <row r="9" spans="1:5" ht="15" customHeight="1">
      <c r="A9" s="148"/>
      <c r="B9" s="151"/>
      <c r="C9" s="16">
        <v>0.8</v>
      </c>
      <c r="D9" s="23"/>
      <c r="E9" s="17">
        <f>B8*D9*C9</f>
        <v>0</v>
      </c>
    </row>
    <row r="10" spans="1:5" ht="15" customHeight="1">
      <c r="A10" s="149"/>
      <c r="B10" s="152"/>
      <c r="C10" s="16">
        <v>0.6</v>
      </c>
      <c r="D10" s="23"/>
      <c r="E10" s="17">
        <f>B8*D10*C10</f>
        <v>0</v>
      </c>
    </row>
    <row r="11" spans="1:5" ht="15" customHeight="1">
      <c r="A11" s="147" t="s">
        <v>84</v>
      </c>
      <c r="B11" s="150">
        <v>15</v>
      </c>
      <c r="C11" s="16">
        <v>1</v>
      </c>
      <c r="D11" s="23"/>
      <c r="E11" s="17">
        <f>B11*D11*C11</f>
        <v>0</v>
      </c>
    </row>
    <row r="12" spans="1:5" ht="15" customHeight="1">
      <c r="A12" s="148"/>
      <c r="B12" s="151"/>
      <c r="C12" s="16">
        <v>0.8</v>
      </c>
      <c r="D12" s="23"/>
      <c r="E12" s="17">
        <f>B11*D12*C12</f>
        <v>0</v>
      </c>
    </row>
    <row r="13" spans="1:5" ht="15" customHeight="1">
      <c r="A13" s="149"/>
      <c r="B13" s="152"/>
      <c r="C13" s="16">
        <v>0.6</v>
      </c>
      <c r="D13" s="23"/>
      <c r="E13" s="17">
        <f>B11*D13*C13</f>
        <v>0</v>
      </c>
    </row>
    <row r="14" spans="2:4" s="14" customFormat="1" ht="24.75" customHeight="1">
      <c r="B14" s="94" t="s">
        <v>14</v>
      </c>
      <c r="C14" s="96"/>
      <c r="D14" s="25">
        <f>SUM(D8:D13)</f>
        <v>0</v>
      </c>
    </row>
    <row r="15" spans="2:5" s="14" customFormat="1" ht="24.75" customHeight="1">
      <c r="B15" s="9" t="s">
        <v>7</v>
      </c>
      <c r="C15" s="16"/>
      <c r="D15" s="24"/>
      <c r="E15" s="10">
        <f>SUM(E8:E14)</f>
        <v>0</v>
      </c>
    </row>
    <row r="16" ht="15" customHeight="1"/>
    <row r="17" spans="1:5" ht="29.25" customHeight="1">
      <c r="A17" s="146" t="s">
        <v>86</v>
      </c>
      <c r="B17" s="127"/>
      <c r="C17" s="128"/>
      <c r="D17" s="129"/>
      <c r="E17" s="5" t="s">
        <v>4</v>
      </c>
    </row>
    <row r="18" spans="1:5" ht="21" customHeight="1">
      <c r="A18" s="144"/>
      <c r="B18" s="153"/>
      <c r="C18" s="154"/>
      <c r="D18" s="155"/>
      <c r="E18" s="17"/>
    </row>
    <row r="19" spans="1:5" ht="21" customHeight="1">
      <c r="A19" s="144"/>
      <c r="B19" s="153"/>
      <c r="C19" s="154"/>
      <c r="D19" s="155"/>
      <c r="E19" s="17"/>
    </row>
    <row r="20" spans="1:5" ht="21" customHeight="1">
      <c r="A20" s="144"/>
      <c r="B20" s="153"/>
      <c r="C20" s="154"/>
      <c r="D20" s="155"/>
      <c r="E20" s="17"/>
    </row>
    <row r="21" spans="1:5" ht="29.25" customHeight="1">
      <c r="A21" s="26"/>
      <c r="B21" s="158" t="s">
        <v>7</v>
      </c>
      <c r="C21" s="159"/>
      <c r="D21" s="160"/>
      <c r="E21" s="10">
        <f>SUM(E18:E20)</f>
        <v>0</v>
      </c>
    </row>
    <row r="22" ht="15" customHeight="1"/>
    <row r="23" spans="1:6" ht="37.5" customHeight="1">
      <c r="A23" s="146" t="s">
        <v>85</v>
      </c>
      <c r="B23" s="5" t="s">
        <v>26</v>
      </c>
      <c r="C23" s="156" t="s">
        <v>31</v>
      </c>
      <c r="D23" s="157"/>
      <c r="E23" s="5" t="s">
        <v>4</v>
      </c>
      <c r="F23" s="12">
        <v>24</v>
      </c>
    </row>
    <row r="24" spans="1:6" ht="24" customHeight="1">
      <c r="A24" s="144"/>
      <c r="B24" s="16">
        <v>1</v>
      </c>
      <c r="C24" s="138"/>
      <c r="D24" s="138"/>
      <c r="E24" s="10">
        <f>B24*C24</f>
        <v>0</v>
      </c>
      <c r="F24" s="12">
        <f>B24*C24</f>
        <v>0</v>
      </c>
    </row>
    <row r="25" ht="15" customHeight="1"/>
    <row r="26" spans="1:5" s="29" customFormat="1" ht="58.5" customHeight="1">
      <c r="A26" s="146" t="s">
        <v>87</v>
      </c>
      <c r="B26" s="144"/>
      <c r="C26" s="5" t="s">
        <v>33</v>
      </c>
      <c r="D26" s="30" t="s">
        <v>2</v>
      </c>
      <c r="E26" s="30" t="s">
        <v>4</v>
      </c>
    </row>
    <row r="27" spans="1:5" s="14" customFormat="1" ht="24" customHeight="1">
      <c r="A27" s="145" t="s">
        <v>9</v>
      </c>
      <c r="B27" s="145"/>
      <c r="C27" s="7">
        <v>4</v>
      </c>
      <c r="D27" s="7"/>
      <c r="E27" s="32">
        <f>C27*D27</f>
        <v>0</v>
      </c>
    </row>
    <row r="28" spans="1:6" s="14" customFormat="1" ht="24" customHeight="1">
      <c r="A28" s="145" t="s">
        <v>10</v>
      </c>
      <c r="B28" s="145"/>
      <c r="C28" s="7">
        <v>12</v>
      </c>
      <c r="D28" s="7"/>
      <c r="E28" s="32">
        <f>C28*D28</f>
        <v>0</v>
      </c>
      <c r="F28" s="14">
        <v>12</v>
      </c>
    </row>
    <row r="29" spans="2:6" s="14" customFormat="1" ht="24" customHeight="1">
      <c r="B29" s="113" t="s">
        <v>14</v>
      </c>
      <c r="C29" s="113"/>
      <c r="D29" s="5">
        <f>SUM(D27:D28)</f>
        <v>0</v>
      </c>
      <c r="E29" s="28"/>
      <c r="F29" s="14">
        <v>12</v>
      </c>
    </row>
    <row r="30" spans="2:6" s="14" customFormat="1" ht="24" customHeight="1">
      <c r="B30" s="113" t="s">
        <v>89</v>
      </c>
      <c r="C30" s="113"/>
      <c r="D30" s="113"/>
      <c r="E30" s="31">
        <f>IF(F30&lt;F29,F30,IF(F30=F29,F29,IF(F30&gt;F29,F29)))</f>
        <v>0</v>
      </c>
      <c r="F30" s="18">
        <f>E27+E28</f>
        <v>0</v>
      </c>
    </row>
  </sheetData>
  <sheetProtection/>
  <mergeCells count="24">
    <mergeCell ref="B4:C4"/>
    <mergeCell ref="B5:D5"/>
    <mergeCell ref="A23:A24"/>
    <mergeCell ref="C23:D23"/>
    <mergeCell ref="C24:D24"/>
    <mergeCell ref="B8:B10"/>
    <mergeCell ref="A8:A10"/>
    <mergeCell ref="B21:D21"/>
    <mergeCell ref="B30:D30"/>
    <mergeCell ref="A26:B26"/>
    <mergeCell ref="A27:B27"/>
    <mergeCell ref="A28:B28"/>
    <mergeCell ref="B29:C29"/>
    <mergeCell ref="B20:D20"/>
    <mergeCell ref="A1:B1"/>
    <mergeCell ref="A2:B2"/>
    <mergeCell ref="A17:A20"/>
    <mergeCell ref="A11:A13"/>
    <mergeCell ref="B11:B13"/>
    <mergeCell ref="B14:C14"/>
    <mergeCell ref="B17:D17"/>
    <mergeCell ref="B18:D18"/>
    <mergeCell ref="B19:D19"/>
    <mergeCell ref="A3:B3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61.7109375" style="12" customWidth="1"/>
    <col min="2" max="2" width="6.28125" style="12" customWidth="1"/>
    <col min="3" max="3" width="11.140625" style="12" customWidth="1"/>
    <col min="4" max="4" width="16.00390625" style="12" customWidth="1"/>
    <col min="5" max="16384" width="11.421875" style="12" customWidth="1"/>
  </cols>
  <sheetData>
    <row r="1" spans="1:4" ht="71.25" customHeight="1">
      <c r="A1" s="84" t="s">
        <v>98</v>
      </c>
      <c r="B1" s="85"/>
      <c r="C1" s="85"/>
      <c r="D1" s="86"/>
    </row>
    <row r="2" spans="1:4" s="3" customFormat="1" ht="48.75" customHeight="1">
      <c r="A2" s="87" t="str">
        <f>VALORACIÓN!A4</f>
        <v>  D./Dña. </v>
      </c>
      <c r="B2" s="88"/>
      <c r="C2" s="88"/>
      <c r="D2" s="89"/>
    </row>
    <row r="3" spans="1:4" s="2" customFormat="1" ht="45" customHeight="1" thickBot="1">
      <c r="A3" s="90" t="s">
        <v>99</v>
      </c>
      <c r="B3" s="91"/>
      <c r="C3" s="54" t="s">
        <v>32</v>
      </c>
      <c r="D3" s="55" t="s">
        <v>4</v>
      </c>
    </row>
    <row r="4" spans="1:4" ht="38.25" customHeight="1" thickBot="1">
      <c r="A4" s="77" t="s">
        <v>100</v>
      </c>
      <c r="B4" s="77"/>
      <c r="C4" s="56">
        <v>3</v>
      </c>
      <c r="D4" s="57">
        <f>Artículos!E25</f>
        <v>0</v>
      </c>
    </row>
    <row r="5" spans="1:4" ht="38.25" customHeight="1" thickBot="1">
      <c r="A5" s="92" t="s">
        <v>101</v>
      </c>
      <c r="B5" s="93"/>
      <c r="C5" s="58">
        <v>4</v>
      </c>
      <c r="D5" s="57">
        <f>Libros!E27</f>
        <v>0</v>
      </c>
    </row>
    <row r="6" spans="1:4" ht="38.25" customHeight="1" thickBot="1">
      <c r="A6" s="77" t="s">
        <v>102</v>
      </c>
      <c r="B6" s="77"/>
      <c r="C6" s="58">
        <v>5</v>
      </c>
      <c r="D6" s="57">
        <f>'Capítulos de libro'!E11</f>
        <v>0</v>
      </c>
    </row>
    <row r="7" spans="1:4" ht="38.25" customHeight="1" thickBot="1">
      <c r="A7" s="77" t="s">
        <v>103</v>
      </c>
      <c r="B7" s="77"/>
      <c r="C7" s="58">
        <v>6</v>
      </c>
      <c r="D7" s="57">
        <f>Congresos!D18</f>
        <v>0</v>
      </c>
    </row>
    <row r="8" spans="1:4" ht="38.25" customHeight="1" thickBot="1">
      <c r="A8" s="77" t="s">
        <v>104</v>
      </c>
      <c r="B8" s="77"/>
      <c r="C8" s="58" t="s">
        <v>117</v>
      </c>
      <c r="D8" s="57">
        <f>Contratos!E50</f>
        <v>0</v>
      </c>
    </row>
    <row r="9" spans="1:4" ht="38.25" customHeight="1" thickBot="1">
      <c r="A9" s="77" t="s">
        <v>105</v>
      </c>
      <c r="B9" s="77"/>
      <c r="C9" s="58">
        <v>10</v>
      </c>
      <c r="D9" s="57">
        <f>'Patentes, tesis, premios, etc.'!E5</f>
        <v>0</v>
      </c>
    </row>
    <row r="10" spans="1:4" ht="38.25" customHeight="1" thickBot="1">
      <c r="A10" s="77" t="s">
        <v>106</v>
      </c>
      <c r="B10" s="77"/>
      <c r="C10" s="58">
        <v>10</v>
      </c>
      <c r="D10" s="57">
        <f>'Patentes, tesis, premios, etc.'!E15</f>
        <v>0</v>
      </c>
    </row>
    <row r="11" spans="1:4" ht="38.25" customHeight="1" thickBot="1">
      <c r="A11" s="77" t="s">
        <v>107</v>
      </c>
      <c r="B11" s="77"/>
      <c r="C11" s="58">
        <v>10</v>
      </c>
      <c r="D11" s="57">
        <f>'Patentes, tesis, premios, etc.'!E21</f>
        <v>0</v>
      </c>
    </row>
    <row r="12" spans="1:4" ht="38.25" customHeight="1" thickBot="1">
      <c r="A12" s="77" t="s">
        <v>108</v>
      </c>
      <c r="B12" s="77"/>
      <c r="C12" s="58">
        <v>10</v>
      </c>
      <c r="D12" s="57">
        <f>'Patentes, tesis, premios, etc.'!E24</f>
        <v>0</v>
      </c>
    </row>
    <row r="13" spans="1:4" ht="38.25" customHeight="1" thickBot="1">
      <c r="A13" s="77" t="s">
        <v>109</v>
      </c>
      <c r="B13" s="77"/>
      <c r="C13" s="58">
        <v>10</v>
      </c>
      <c r="D13" s="57">
        <f>'Patentes, tesis, premios, etc.'!E30</f>
        <v>0</v>
      </c>
    </row>
    <row r="14" spans="1:4" ht="41.25" customHeight="1" thickBot="1">
      <c r="A14" s="78" t="s">
        <v>110</v>
      </c>
      <c r="B14" s="79"/>
      <c r="C14" s="80"/>
      <c r="D14" s="59">
        <f>SUM(D4:D13)</f>
        <v>0</v>
      </c>
    </row>
    <row r="15" spans="1:4" ht="49.5" customHeight="1" thickBot="1">
      <c r="A15" s="81" t="s">
        <v>118</v>
      </c>
      <c r="B15" s="82"/>
      <c r="C15" s="83"/>
      <c r="D15" s="60">
        <f>D14/30</f>
        <v>0</v>
      </c>
    </row>
  </sheetData>
  <sheetProtection/>
  <mergeCells count="15">
    <mergeCell ref="A1:D1"/>
    <mergeCell ref="A2:D2"/>
    <mergeCell ref="A3:B3"/>
    <mergeCell ref="A4:B4"/>
    <mergeCell ref="A5:B5"/>
    <mergeCell ref="A6:B6"/>
    <mergeCell ref="A13:B13"/>
    <mergeCell ref="A14:C14"/>
    <mergeCell ref="A15:C15"/>
    <mergeCell ref="A7:B7"/>
    <mergeCell ref="A8:B8"/>
    <mergeCell ref="A9:B9"/>
    <mergeCell ref="A10:B10"/>
    <mergeCell ref="A11:B11"/>
    <mergeCell ref="A12:B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E25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38.7109375" style="1" customWidth="1"/>
    <col min="2" max="2" width="7.421875" style="4" customWidth="1"/>
    <col min="3" max="3" width="20.710937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9.75" customHeight="1">
      <c r="A1" s="102" t="s">
        <v>15</v>
      </c>
      <c r="B1" s="102"/>
      <c r="C1" s="102"/>
      <c r="D1" s="102"/>
      <c r="E1" s="102"/>
    </row>
    <row r="2" spans="1:5" s="19" customFormat="1" ht="27" customHeight="1">
      <c r="A2" s="11"/>
      <c r="B2" s="11"/>
      <c r="C2" s="11"/>
      <c r="D2" s="11"/>
      <c r="E2" s="11"/>
    </row>
    <row r="3" spans="1:5" s="3" customFormat="1" ht="66" customHeight="1">
      <c r="A3" s="5" t="s">
        <v>0</v>
      </c>
      <c r="B3" s="5" t="s">
        <v>1</v>
      </c>
      <c r="C3" s="6" t="s">
        <v>44</v>
      </c>
      <c r="D3" s="5" t="s">
        <v>8</v>
      </c>
      <c r="E3" s="6" t="s">
        <v>4</v>
      </c>
    </row>
    <row r="4" spans="1:5" ht="24" customHeight="1">
      <c r="A4" s="97" t="s">
        <v>42</v>
      </c>
      <c r="B4" s="98">
        <v>18</v>
      </c>
      <c r="C4" s="7">
        <v>1</v>
      </c>
      <c r="D4" s="7"/>
      <c r="E4" s="8">
        <f>B4*D4*C4</f>
        <v>0</v>
      </c>
    </row>
    <row r="5" spans="1:5" ht="21" customHeight="1">
      <c r="A5" s="97"/>
      <c r="B5" s="98"/>
      <c r="C5" s="7">
        <v>0.9</v>
      </c>
      <c r="D5" s="7"/>
      <c r="E5" s="8">
        <f>B4*D5*C5</f>
        <v>0</v>
      </c>
    </row>
    <row r="6" spans="1:5" ht="21" customHeight="1">
      <c r="A6" s="97"/>
      <c r="B6" s="98"/>
      <c r="C6" s="7">
        <v>0.8</v>
      </c>
      <c r="D6" s="7"/>
      <c r="E6" s="8">
        <f>B4*D6*C6</f>
        <v>0</v>
      </c>
    </row>
    <row r="7" spans="1:5" ht="21" customHeight="1">
      <c r="A7" s="97"/>
      <c r="B7" s="98"/>
      <c r="C7" s="7">
        <v>0.4</v>
      </c>
      <c r="D7" s="7"/>
      <c r="E7" s="8">
        <f>B4*D7*C7</f>
        <v>0</v>
      </c>
    </row>
    <row r="8" spans="1:5" ht="21" customHeight="1">
      <c r="A8" s="97" t="s">
        <v>43</v>
      </c>
      <c r="B8" s="99">
        <v>15</v>
      </c>
      <c r="C8" s="7">
        <v>1</v>
      </c>
      <c r="D8" s="7"/>
      <c r="E8" s="8">
        <f>B8*D8*C8</f>
        <v>0</v>
      </c>
    </row>
    <row r="9" spans="1:5" ht="21" customHeight="1">
      <c r="A9" s="97"/>
      <c r="B9" s="100"/>
      <c r="C9" s="7">
        <v>0.9</v>
      </c>
      <c r="D9" s="7"/>
      <c r="E9" s="8">
        <f>B8*D9*C9</f>
        <v>0</v>
      </c>
    </row>
    <row r="10" spans="1:5" ht="21" customHeight="1">
      <c r="A10" s="97"/>
      <c r="B10" s="100"/>
      <c r="C10" s="7">
        <v>0.8</v>
      </c>
      <c r="D10" s="7"/>
      <c r="E10" s="8">
        <f>B8*D10*C10</f>
        <v>0</v>
      </c>
    </row>
    <row r="11" spans="1:5" ht="21" customHeight="1">
      <c r="A11" s="97"/>
      <c r="B11" s="101"/>
      <c r="C11" s="7">
        <v>0.4</v>
      </c>
      <c r="D11" s="7"/>
      <c r="E11" s="8">
        <f>B8*D11*C11</f>
        <v>0</v>
      </c>
    </row>
    <row r="12" spans="1:5" ht="24" customHeight="1">
      <c r="A12" s="97" t="s">
        <v>45</v>
      </c>
      <c r="B12" s="98">
        <v>12</v>
      </c>
      <c r="C12" s="7">
        <v>1</v>
      </c>
      <c r="D12" s="7"/>
      <c r="E12" s="8">
        <f>B12*D12*C12</f>
        <v>0</v>
      </c>
    </row>
    <row r="13" spans="1:5" ht="21" customHeight="1">
      <c r="A13" s="97"/>
      <c r="B13" s="98"/>
      <c r="C13" s="7">
        <v>0.9</v>
      </c>
      <c r="D13" s="7"/>
      <c r="E13" s="8">
        <f>B12*D13*C13</f>
        <v>0</v>
      </c>
    </row>
    <row r="14" spans="1:5" ht="21" customHeight="1">
      <c r="A14" s="97"/>
      <c r="B14" s="98"/>
      <c r="C14" s="7">
        <v>0.8</v>
      </c>
      <c r="D14" s="7"/>
      <c r="E14" s="8">
        <f>B12*D14*C14</f>
        <v>0</v>
      </c>
    </row>
    <row r="15" spans="1:5" ht="21" customHeight="1">
      <c r="A15" s="97"/>
      <c r="B15" s="98"/>
      <c r="C15" s="7">
        <v>0.4</v>
      </c>
      <c r="D15" s="7"/>
      <c r="E15" s="8">
        <f>B12*D15*C15</f>
        <v>0</v>
      </c>
    </row>
    <row r="16" spans="1:5" ht="24" customHeight="1">
      <c r="A16" s="97" t="s">
        <v>46</v>
      </c>
      <c r="B16" s="98">
        <v>8</v>
      </c>
      <c r="C16" s="7">
        <v>1</v>
      </c>
      <c r="D16" s="7"/>
      <c r="E16" s="8">
        <f>B16*D16*C16</f>
        <v>0</v>
      </c>
    </row>
    <row r="17" spans="1:5" ht="21" customHeight="1">
      <c r="A17" s="97"/>
      <c r="B17" s="98"/>
      <c r="C17" s="7">
        <v>0.9</v>
      </c>
      <c r="D17" s="7"/>
      <c r="E17" s="8">
        <f>B16*D17*C17</f>
        <v>0</v>
      </c>
    </row>
    <row r="18" spans="1:5" ht="21" customHeight="1">
      <c r="A18" s="97"/>
      <c r="B18" s="98"/>
      <c r="C18" s="7">
        <v>0.8</v>
      </c>
      <c r="D18" s="7"/>
      <c r="E18" s="8">
        <f>B16*D18*C18</f>
        <v>0</v>
      </c>
    </row>
    <row r="19" spans="1:5" ht="21" customHeight="1">
      <c r="A19" s="97"/>
      <c r="B19" s="98"/>
      <c r="C19" s="7">
        <v>0.4</v>
      </c>
      <c r="D19" s="7"/>
      <c r="E19" s="8">
        <f>B16*D19*C19</f>
        <v>0</v>
      </c>
    </row>
    <row r="20" spans="1:5" ht="24" customHeight="1">
      <c r="A20" s="97" t="s">
        <v>3</v>
      </c>
      <c r="B20" s="98">
        <v>2</v>
      </c>
      <c r="C20" s="7">
        <v>1</v>
      </c>
      <c r="D20" s="7"/>
      <c r="E20" s="8">
        <f>B20*D20*C20</f>
        <v>0</v>
      </c>
    </row>
    <row r="21" spans="1:5" ht="21" customHeight="1">
      <c r="A21" s="97"/>
      <c r="B21" s="98"/>
      <c r="C21" s="7">
        <v>0.9</v>
      </c>
      <c r="D21" s="7"/>
      <c r="E21" s="8">
        <f>B20*D21*C21</f>
        <v>0</v>
      </c>
    </row>
    <row r="22" spans="1:5" ht="21" customHeight="1">
      <c r="A22" s="97"/>
      <c r="B22" s="98"/>
      <c r="C22" s="7">
        <v>0.8</v>
      </c>
      <c r="D22" s="7"/>
      <c r="E22" s="8">
        <f>B20*D22*C22</f>
        <v>0</v>
      </c>
    </row>
    <row r="23" spans="1:5" ht="21" customHeight="1">
      <c r="A23" s="97"/>
      <c r="B23" s="98"/>
      <c r="C23" s="4">
        <v>0.4</v>
      </c>
      <c r="D23" s="7"/>
      <c r="E23" s="8">
        <f>B20*D23*C22</f>
        <v>0</v>
      </c>
    </row>
    <row r="24" spans="2:4" ht="24" customHeight="1">
      <c r="B24" s="94" t="s">
        <v>6</v>
      </c>
      <c r="C24" s="96"/>
      <c r="D24" s="5">
        <f>SUM(D4:D23)</f>
        <v>0</v>
      </c>
    </row>
    <row r="25" spans="2:5" ht="24" customHeight="1">
      <c r="B25" s="94" t="s">
        <v>7</v>
      </c>
      <c r="C25" s="95"/>
      <c r="D25" s="96"/>
      <c r="E25" s="10">
        <f>SUM(E4:E24)</f>
        <v>0</v>
      </c>
    </row>
  </sheetData>
  <sheetProtection/>
  <mergeCells count="13">
    <mergeCell ref="B4:B7"/>
    <mergeCell ref="A4:A7"/>
    <mergeCell ref="A1:E1"/>
    <mergeCell ref="A20:A23"/>
    <mergeCell ref="B20:B23"/>
    <mergeCell ref="B24:C24"/>
    <mergeCell ref="B25:D25"/>
    <mergeCell ref="A12:A15"/>
    <mergeCell ref="B12:B15"/>
    <mergeCell ref="A16:A19"/>
    <mergeCell ref="B16:B19"/>
    <mergeCell ref="A8:A11"/>
    <mergeCell ref="B8:B11"/>
  </mergeCells>
  <printOptions verticalCentered="1"/>
  <pageMargins left="0.5905511811023623" right="0.5905511811023623" top="0.3937007874015748" bottom="0.5905511811023623" header="0" footer="0.3937007874015748"/>
  <pageSetup horizontalDpi="300" verticalDpi="3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E27"/>
  <sheetViews>
    <sheetView zoomScalePageLayoutView="0" workbookViewId="0" topLeftCell="A10">
      <selection activeCell="E27" sqref="E27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9.75" customHeight="1">
      <c r="A1" s="109" t="s">
        <v>16</v>
      </c>
      <c r="B1" s="102"/>
      <c r="C1" s="102"/>
      <c r="D1" s="102"/>
      <c r="E1" s="102"/>
    </row>
    <row r="2" spans="1:5" s="2" customFormat="1" ht="30" customHeight="1">
      <c r="A2" s="20"/>
      <c r="B2" s="11"/>
      <c r="C2" s="11"/>
      <c r="D2" s="11"/>
      <c r="E2" s="11"/>
    </row>
    <row r="3" spans="1:5" s="19" customFormat="1" ht="30" customHeight="1">
      <c r="A3" s="81" t="s">
        <v>17</v>
      </c>
      <c r="B3" s="82"/>
      <c r="C3" s="82"/>
      <c r="D3" s="82"/>
      <c r="E3" s="105"/>
    </row>
    <row r="4" spans="1:5" s="3" customFormat="1" ht="60" customHeight="1">
      <c r="A4" s="5" t="s">
        <v>0</v>
      </c>
      <c r="B4" s="5" t="s">
        <v>1</v>
      </c>
      <c r="C4" s="6" t="s">
        <v>12</v>
      </c>
      <c r="D4" s="5" t="s">
        <v>8</v>
      </c>
      <c r="E4" s="6" t="s">
        <v>4</v>
      </c>
    </row>
    <row r="5" spans="1:5" ht="24" customHeight="1">
      <c r="A5" s="97" t="s">
        <v>9</v>
      </c>
      <c r="B5" s="98">
        <v>10</v>
      </c>
      <c r="C5" s="7">
        <v>1</v>
      </c>
      <c r="D5" s="7"/>
      <c r="E5" s="8">
        <f>B5*D5*C5</f>
        <v>0</v>
      </c>
    </row>
    <row r="6" spans="1:5" ht="24" customHeight="1">
      <c r="A6" s="97"/>
      <c r="B6" s="98"/>
      <c r="C6" s="7">
        <v>0.8</v>
      </c>
      <c r="D6" s="7"/>
      <c r="E6" s="8">
        <f>B5*D6*C6</f>
        <v>0</v>
      </c>
    </row>
    <row r="7" spans="1:5" ht="24" customHeight="1">
      <c r="A7" s="97"/>
      <c r="B7" s="98"/>
      <c r="C7" s="7">
        <v>0.6</v>
      </c>
      <c r="D7" s="7"/>
      <c r="E7" s="8">
        <f>B5*D7*C7</f>
        <v>0</v>
      </c>
    </row>
    <row r="8" spans="1:5" ht="24" customHeight="1">
      <c r="A8" s="97" t="s">
        <v>10</v>
      </c>
      <c r="B8" s="98">
        <v>20</v>
      </c>
      <c r="C8" s="7">
        <v>1</v>
      </c>
      <c r="D8" s="7"/>
      <c r="E8" s="8">
        <f>B8*D8*C8</f>
        <v>0</v>
      </c>
    </row>
    <row r="9" spans="1:5" ht="24" customHeight="1">
      <c r="A9" s="97"/>
      <c r="B9" s="98"/>
      <c r="C9" s="7">
        <v>0.8</v>
      </c>
      <c r="D9" s="7"/>
      <c r="E9" s="8">
        <f>B8*D9*C9</f>
        <v>0</v>
      </c>
    </row>
    <row r="10" spans="1:5" ht="24" customHeight="1">
      <c r="A10" s="97"/>
      <c r="B10" s="98"/>
      <c r="C10" s="7">
        <v>0.6</v>
      </c>
      <c r="D10" s="7"/>
      <c r="E10" s="8">
        <f>B8*D10*C10</f>
        <v>0</v>
      </c>
    </row>
    <row r="11" spans="2:4" ht="24" customHeight="1">
      <c r="B11" s="94" t="s">
        <v>11</v>
      </c>
      <c r="C11" s="96"/>
      <c r="D11" s="5">
        <f>SUM(D5:D10)</f>
        <v>0</v>
      </c>
    </row>
    <row r="12" spans="2:5" ht="24" customHeight="1">
      <c r="B12" s="94" t="s">
        <v>7</v>
      </c>
      <c r="C12" s="95"/>
      <c r="D12" s="96"/>
      <c r="E12" s="10">
        <f>SUM(E5:E10)</f>
        <v>0</v>
      </c>
    </row>
    <row r="13" ht="30.75" customHeight="1"/>
    <row r="14" spans="1:5" s="19" customFormat="1" ht="30" customHeight="1">
      <c r="A14" s="81" t="s">
        <v>18</v>
      </c>
      <c r="B14" s="82"/>
      <c r="C14" s="82"/>
      <c r="D14" s="82"/>
      <c r="E14" s="105"/>
    </row>
    <row r="15" spans="1:5" s="3" customFormat="1" ht="60" customHeight="1">
      <c r="A15" s="5" t="s">
        <v>0</v>
      </c>
      <c r="B15" s="5" t="s">
        <v>1</v>
      </c>
      <c r="C15" s="6" t="s">
        <v>12</v>
      </c>
      <c r="D15" s="5" t="s">
        <v>8</v>
      </c>
      <c r="E15" s="6" t="s">
        <v>4</v>
      </c>
    </row>
    <row r="16" spans="1:5" ht="24" customHeight="1">
      <c r="A16" s="97" t="s">
        <v>9</v>
      </c>
      <c r="B16" s="98">
        <v>5</v>
      </c>
      <c r="C16" s="7">
        <v>1</v>
      </c>
      <c r="D16" s="7"/>
      <c r="E16" s="8">
        <f>B16*D16*C16</f>
        <v>0</v>
      </c>
    </row>
    <row r="17" spans="1:5" ht="24" customHeight="1">
      <c r="A17" s="97"/>
      <c r="B17" s="98"/>
      <c r="C17" s="7">
        <v>0.8</v>
      </c>
      <c r="D17" s="7"/>
      <c r="E17" s="8">
        <f>B16*D17*C17</f>
        <v>0</v>
      </c>
    </row>
    <row r="18" spans="1:5" ht="24" customHeight="1">
      <c r="A18" s="97"/>
      <c r="B18" s="98"/>
      <c r="C18" s="7">
        <v>0.6</v>
      </c>
      <c r="D18" s="7"/>
      <c r="E18" s="8">
        <f>B16*D18*C18</f>
        <v>0</v>
      </c>
    </row>
    <row r="19" spans="1:5" ht="24" customHeight="1">
      <c r="A19" s="97" t="s">
        <v>10</v>
      </c>
      <c r="B19" s="98">
        <v>10</v>
      </c>
      <c r="C19" s="7">
        <v>1</v>
      </c>
      <c r="D19" s="7"/>
      <c r="E19" s="8">
        <f>B19*D19*C19</f>
        <v>0</v>
      </c>
    </row>
    <row r="20" spans="1:5" ht="24" customHeight="1">
      <c r="A20" s="97"/>
      <c r="B20" s="98"/>
      <c r="C20" s="7">
        <v>0.8</v>
      </c>
      <c r="D20" s="7"/>
      <c r="E20" s="8">
        <f>B19*D20*C20</f>
        <v>0</v>
      </c>
    </row>
    <row r="21" spans="1:5" ht="24" customHeight="1">
      <c r="A21" s="97"/>
      <c r="B21" s="98"/>
      <c r="C21" s="7">
        <v>0.6</v>
      </c>
      <c r="D21" s="7"/>
      <c r="E21" s="8">
        <f>B19*D21*C21</f>
        <v>0</v>
      </c>
    </row>
    <row r="22" spans="2:4" ht="24" customHeight="1">
      <c r="B22" s="94" t="s">
        <v>11</v>
      </c>
      <c r="C22" s="96"/>
      <c r="D22" s="5">
        <f>SUM(D16:D21)</f>
        <v>0</v>
      </c>
    </row>
    <row r="23" spans="2:5" ht="24" customHeight="1">
      <c r="B23" s="94" t="s">
        <v>7</v>
      </c>
      <c r="C23" s="95"/>
      <c r="D23" s="96"/>
      <c r="E23" s="10">
        <f>SUM(E16:E21)</f>
        <v>0</v>
      </c>
    </row>
    <row r="25" ht="13.5" thickBot="1"/>
    <row r="26" spans="2:4" ht="24" customHeight="1" thickBot="1">
      <c r="B26" s="103" t="s">
        <v>35</v>
      </c>
      <c r="C26" s="104"/>
      <c r="D26" s="33">
        <f>D11+D22</f>
        <v>0</v>
      </c>
    </row>
    <row r="27" spans="2:5" ht="25.5" customHeight="1" thickBot="1">
      <c r="B27" s="106" t="s">
        <v>39</v>
      </c>
      <c r="C27" s="107"/>
      <c r="D27" s="108"/>
      <c r="E27" s="34">
        <f>E12+E23</f>
        <v>0</v>
      </c>
    </row>
  </sheetData>
  <sheetProtection/>
  <mergeCells count="17">
    <mergeCell ref="B27:D27"/>
    <mergeCell ref="A19:A21"/>
    <mergeCell ref="B19:B21"/>
    <mergeCell ref="B22:C22"/>
    <mergeCell ref="B23:D23"/>
    <mergeCell ref="A1:E1"/>
    <mergeCell ref="A5:A7"/>
    <mergeCell ref="B5:B7"/>
    <mergeCell ref="A8:A10"/>
    <mergeCell ref="B8:B10"/>
    <mergeCell ref="B26:C26"/>
    <mergeCell ref="A3:E3"/>
    <mergeCell ref="B11:C11"/>
    <mergeCell ref="B12:D12"/>
    <mergeCell ref="A14:E14"/>
    <mergeCell ref="A16:A18"/>
    <mergeCell ref="B16:B18"/>
  </mergeCells>
  <printOptions verticalCentered="1"/>
  <pageMargins left="0.7874015748031497" right="0.7874015748031497" top="0.5905511811023623" bottom="0.5905511811023623" header="0" footer="0.3937007874015748"/>
  <pageSetup horizontalDpi="300" verticalDpi="3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E17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41.140625" style="1" customWidth="1"/>
    <col min="2" max="2" width="7.421875" style="4" customWidth="1"/>
    <col min="3" max="3" width="17.28125" style="1" customWidth="1"/>
    <col min="4" max="4" width="7.421875" style="1" customWidth="1"/>
    <col min="5" max="5" width="13.7109375" style="1" customWidth="1"/>
    <col min="6" max="16384" width="11.421875" style="1" customWidth="1"/>
  </cols>
  <sheetData>
    <row r="1" spans="1:5" s="2" customFormat="1" ht="39.75" customHeight="1">
      <c r="A1" s="102" t="s">
        <v>21</v>
      </c>
      <c r="B1" s="102"/>
      <c r="C1" s="102"/>
      <c r="D1" s="102"/>
      <c r="E1" s="102"/>
    </row>
    <row r="2" spans="1:5" s="19" customFormat="1" ht="50.25" customHeight="1">
      <c r="A2" s="11"/>
      <c r="B2" s="11"/>
      <c r="C2" s="11"/>
      <c r="D2" s="11"/>
      <c r="E2" s="11"/>
    </row>
    <row r="3" spans="1:5" s="3" customFormat="1" ht="60" customHeight="1">
      <c r="A3" s="5" t="s">
        <v>0</v>
      </c>
      <c r="B3" s="5" t="s">
        <v>1</v>
      </c>
      <c r="C3" s="6" t="s">
        <v>5</v>
      </c>
      <c r="D3" s="5" t="s">
        <v>8</v>
      </c>
      <c r="E3" s="6" t="s">
        <v>19</v>
      </c>
    </row>
    <row r="4" spans="1:5" ht="24" customHeight="1">
      <c r="A4" s="97" t="s">
        <v>9</v>
      </c>
      <c r="B4" s="98">
        <v>1.5</v>
      </c>
      <c r="C4" s="7">
        <v>1</v>
      </c>
      <c r="D4" s="7"/>
      <c r="E4" s="8">
        <f>B4*D4*C4</f>
        <v>0</v>
      </c>
    </row>
    <row r="5" spans="1:5" ht="24" customHeight="1">
      <c r="A5" s="97"/>
      <c r="B5" s="98"/>
      <c r="C5" s="7">
        <v>0.9</v>
      </c>
      <c r="D5" s="7"/>
      <c r="E5" s="8">
        <f>B4*D5*C5</f>
        <v>0</v>
      </c>
    </row>
    <row r="6" spans="1:5" ht="24" customHeight="1">
      <c r="A6" s="97"/>
      <c r="B6" s="98"/>
      <c r="C6" s="7">
        <v>0.8</v>
      </c>
      <c r="D6" s="7"/>
      <c r="E6" s="8">
        <f>B4*D6*C6</f>
        <v>0</v>
      </c>
    </row>
    <row r="7" spans="1:5" ht="24" customHeight="1">
      <c r="A7" s="97" t="s">
        <v>10</v>
      </c>
      <c r="B7" s="98">
        <v>4</v>
      </c>
      <c r="C7" s="7">
        <v>1</v>
      </c>
      <c r="D7" s="7"/>
      <c r="E7" s="8">
        <f>B7*D7*C7</f>
        <v>0</v>
      </c>
    </row>
    <row r="8" spans="1:5" ht="24" customHeight="1">
      <c r="A8" s="97"/>
      <c r="B8" s="98"/>
      <c r="C8" s="7">
        <v>0.9</v>
      </c>
      <c r="D8" s="7"/>
      <c r="E8" s="8">
        <f>B7*D8*C8</f>
        <v>0</v>
      </c>
    </row>
    <row r="9" spans="1:5" ht="24" customHeight="1">
      <c r="A9" s="97"/>
      <c r="B9" s="98"/>
      <c r="C9" s="7">
        <v>0.8</v>
      </c>
      <c r="D9" s="7"/>
      <c r="E9" s="8">
        <f>B7*D9*C9</f>
        <v>0</v>
      </c>
    </row>
    <row r="10" spans="2:4" ht="24" customHeight="1">
      <c r="B10" s="94" t="s">
        <v>13</v>
      </c>
      <c r="C10" s="96"/>
      <c r="D10" s="5">
        <f>SUM(D4:D9)</f>
        <v>0</v>
      </c>
    </row>
    <row r="11" spans="2:5" ht="24" customHeight="1">
      <c r="B11" s="94" t="s">
        <v>7</v>
      </c>
      <c r="C11" s="95"/>
      <c r="D11" s="96"/>
      <c r="E11" s="10">
        <f>SUM(E4:E9)</f>
        <v>0</v>
      </c>
    </row>
    <row r="15" s="12" customFormat="1" ht="12.75"/>
    <row r="17" spans="1:5" ht="28.5" customHeight="1">
      <c r="A17" s="110" t="s">
        <v>20</v>
      </c>
      <c r="B17" s="110"/>
      <c r="C17" s="110"/>
      <c r="D17" s="110"/>
      <c r="E17" s="110"/>
    </row>
  </sheetData>
  <sheetProtection/>
  <mergeCells count="8">
    <mergeCell ref="A1:E1"/>
    <mergeCell ref="A4:A6"/>
    <mergeCell ref="B4:B6"/>
    <mergeCell ref="A17:E17"/>
    <mergeCell ref="A7:A9"/>
    <mergeCell ref="B7:B9"/>
    <mergeCell ref="B10:C10"/>
    <mergeCell ref="B11:D11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E18"/>
  <sheetViews>
    <sheetView zoomScalePageLayoutView="0" workbookViewId="0" topLeftCell="A10">
      <selection activeCell="B18" sqref="B18:C18"/>
    </sheetView>
  </sheetViews>
  <sheetFormatPr defaultColWidth="11.421875" defaultRowHeight="12.75"/>
  <cols>
    <col min="1" max="1" width="48.57421875" style="12" customWidth="1"/>
    <col min="2" max="3" width="11.7109375" style="12" customWidth="1"/>
    <col min="4" max="4" width="14.8515625" style="12" customWidth="1"/>
    <col min="5" max="16384" width="11.421875" style="12" customWidth="1"/>
  </cols>
  <sheetData>
    <row r="1" spans="1:4" ht="39.75" customHeight="1">
      <c r="A1" s="102" t="s">
        <v>22</v>
      </c>
      <c r="B1" s="102"/>
      <c r="C1" s="102"/>
      <c r="D1" s="102"/>
    </row>
    <row r="2" spans="1:4" ht="40.5" customHeight="1">
      <c r="A2" s="11"/>
      <c r="B2" s="11"/>
      <c r="C2" s="11"/>
      <c r="D2" s="11"/>
    </row>
    <row r="3" spans="1:5" s="2" customFormat="1" ht="39.75" customHeight="1">
      <c r="A3" s="102" t="s">
        <v>23</v>
      </c>
      <c r="B3" s="102"/>
      <c r="C3" s="102"/>
      <c r="D3" s="102"/>
      <c r="E3" s="12"/>
    </row>
    <row r="4" spans="1:5" ht="28.5" customHeight="1">
      <c r="A4" s="5"/>
      <c r="B4" s="5" t="s">
        <v>1</v>
      </c>
      <c r="C4" s="5" t="s">
        <v>2</v>
      </c>
      <c r="D4" s="5" t="s">
        <v>4</v>
      </c>
      <c r="E4" s="3"/>
    </row>
    <row r="5" spans="1:5" s="3" customFormat="1" ht="24" customHeight="1">
      <c r="A5" s="13" t="s">
        <v>9</v>
      </c>
      <c r="B5" s="16">
        <v>0.75</v>
      </c>
      <c r="C5" s="16"/>
      <c r="D5" s="17">
        <f>B5*C5</f>
        <v>0</v>
      </c>
      <c r="E5" s="12"/>
    </row>
    <row r="6" spans="1:4" ht="24" customHeight="1">
      <c r="A6" s="13" t="s">
        <v>10</v>
      </c>
      <c r="B6" s="16">
        <v>2</v>
      </c>
      <c r="C6" s="16"/>
      <c r="D6" s="17">
        <f>B6*C6</f>
        <v>0</v>
      </c>
    </row>
    <row r="7" spans="2:4" s="14" customFormat="1" ht="24" customHeight="1">
      <c r="B7" s="9" t="s">
        <v>14</v>
      </c>
      <c r="C7" s="5">
        <f>SUM(C5:C6)</f>
        <v>0</v>
      </c>
      <c r="D7" s="18"/>
    </row>
    <row r="8" spans="2:4" s="14" customFormat="1" ht="24" customHeight="1">
      <c r="B8" s="113" t="s">
        <v>7</v>
      </c>
      <c r="C8" s="113"/>
      <c r="D8" s="10">
        <f>SUM(D5:D6)</f>
        <v>0</v>
      </c>
    </row>
    <row r="9" spans="1:4" s="14" customFormat="1" ht="50.25" customHeight="1">
      <c r="A9" s="15"/>
      <c r="B9" s="15"/>
      <c r="C9" s="15"/>
      <c r="D9" s="15"/>
    </row>
    <row r="10" spans="1:5" s="2" customFormat="1" ht="39.75" customHeight="1">
      <c r="A10" s="102" t="s">
        <v>24</v>
      </c>
      <c r="B10" s="102"/>
      <c r="C10" s="102"/>
      <c r="D10" s="102"/>
      <c r="E10" s="12"/>
    </row>
    <row r="11" spans="1:5" ht="28.5" customHeight="1">
      <c r="A11" s="5"/>
      <c r="B11" s="5" t="s">
        <v>1</v>
      </c>
      <c r="C11" s="5" t="s">
        <v>2</v>
      </c>
      <c r="D11" s="5" t="s">
        <v>4</v>
      </c>
      <c r="E11" s="3"/>
    </row>
    <row r="12" spans="1:5" s="3" customFormat="1" ht="24" customHeight="1">
      <c r="A12" s="13" t="s">
        <v>9</v>
      </c>
      <c r="B12" s="16">
        <v>0.2</v>
      </c>
      <c r="C12" s="16"/>
      <c r="D12" s="17">
        <f>B12*C12</f>
        <v>0</v>
      </c>
      <c r="E12" s="12"/>
    </row>
    <row r="13" spans="1:4" ht="24" customHeight="1">
      <c r="A13" s="13" t="s">
        <v>10</v>
      </c>
      <c r="B13" s="16">
        <v>0.5</v>
      </c>
      <c r="C13" s="16"/>
      <c r="D13" s="17">
        <f>B13*C13</f>
        <v>0</v>
      </c>
    </row>
    <row r="14" spans="2:4" s="14" customFormat="1" ht="24" customHeight="1">
      <c r="B14" s="9" t="s">
        <v>14</v>
      </c>
      <c r="C14" s="5">
        <f>SUM(C12:C13)</f>
        <v>0</v>
      </c>
      <c r="D14" s="18"/>
    </row>
    <row r="15" spans="2:4" s="14" customFormat="1" ht="24" customHeight="1">
      <c r="B15" s="113" t="s">
        <v>7</v>
      </c>
      <c r="C15" s="113"/>
      <c r="D15" s="10">
        <f>SUM(D12:D13)</f>
        <v>0</v>
      </c>
    </row>
    <row r="16" ht="50.25" customHeight="1" thickBot="1"/>
    <row r="17" spans="2:4" s="14" customFormat="1" ht="24" customHeight="1" thickBot="1">
      <c r="B17" s="35" t="s">
        <v>36</v>
      </c>
      <c r="C17" s="33">
        <f>C7+C14</f>
        <v>0</v>
      </c>
      <c r="D17" s="18"/>
    </row>
    <row r="18" spans="2:4" s="14" customFormat="1" ht="32.25" customHeight="1" thickBot="1">
      <c r="B18" s="111" t="s">
        <v>40</v>
      </c>
      <c r="C18" s="112"/>
      <c r="D18" s="34">
        <f>D8+D15</f>
        <v>0</v>
      </c>
    </row>
  </sheetData>
  <sheetProtection/>
  <mergeCells count="6">
    <mergeCell ref="A1:D1"/>
    <mergeCell ref="A3:D3"/>
    <mergeCell ref="B18:C18"/>
    <mergeCell ref="B15:C15"/>
    <mergeCell ref="B8:C8"/>
    <mergeCell ref="A10:D10"/>
  </mergeCells>
  <printOptions verticalCentered="1"/>
  <pageMargins left="0.7874015748031497" right="0.7874015748031497" top="0.3937007874015748" bottom="0.7874015748031497" header="0" footer="0.3937007874015748"/>
  <pageSetup horizontalDpi="300" verticalDpi="300" orientation="portrait" paperSize="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E66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43.00390625" style="12" customWidth="1"/>
    <col min="2" max="2" width="8.421875" style="12" customWidth="1"/>
    <col min="3" max="3" width="11.421875" style="12" customWidth="1"/>
    <col min="4" max="4" width="8.421875" style="12" customWidth="1"/>
    <col min="5" max="5" width="15.57421875" style="12" customWidth="1"/>
    <col min="6" max="16384" width="11.421875" style="12" customWidth="1"/>
  </cols>
  <sheetData>
    <row r="1" spans="1:5" ht="18.75" customHeight="1">
      <c r="A1" s="118" t="s">
        <v>38</v>
      </c>
      <c r="B1" s="119"/>
      <c r="C1" s="119"/>
      <c r="D1" s="119"/>
      <c r="E1" s="120"/>
    </row>
    <row r="2" spans="1:5" ht="26.25" customHeight="1">
      <c r="A2" s="122" t="s">
        <v>77</v>
      </c>
      <c r="B2" s="122"/>
      <c r="C2" s="122"/>
      <c r="D2" s="122"/>
      <c r="E2" s="122"/>
    </row>
    <row r="3" spans="1:5" ht="18" customHeight="1">
      <c r="A3" s="81" t="s">
        <v>48</v>
      </c>
      <c r="B3" s="82"/>
      <c r="C3" s="82"/>
      <c r="D3" s="82"/>
      <c r="E3" s="82"/>
    </row>
    <row r="4" spans="1:5" s="3" customFormat="1" ht="12.75">
      <c r="A4" s="5" t="s">
        <v>47</v>
      </c>
      <c r="B4" s="5" t="s">
        <v>26</v>
      </c>
      <c r="C4" s="6" t="s">
        <v>28</v>
      </c>
      <c r="D4" s="5" t="s">
        <v>2</v>
      </c>
      <c r="E4" s="5" t="s">
        <v>27</v>
      </c>
    </row>
    <row r="5" spans="1:5" ht="10.5" customHeight="1">
      <c r="A5" s="114" t="s">
        <v>49</v>
      </c>
      <c r="B5" s="116">
        <v>3</v>
      </c>
      <c r="C5" s="21">
        <v>1</v>
      </c>
      <c r="D5" s="21"/>
      <c r="E5" s="22">
        <f>B5*D5*C5</f>
        <v>0</v>
      </c>
    </row>
    <row r="6" spans="1:5" ht="10.5" customHeight="1">
      <c r="A6" s="115"/>
      <c r="B6" s="117"/>
      <c r="C6" s="21">
        <v>0.2</v>
      </c>
      <c r="D6" s="21"/>
      <c r="E6" s="22">
        <f>B5*D6*C6</f>
        <v>0</v>
      </c>
    </row>
    <row r="7" spans="1:5" ht="10.5" customHeight="1">
      <c r="A7" s="77" t="s">
        <v>50</v>
      </c>
      <c r="B7" s="123">
        <v>6</v>
      </c>
      <c r="C7" s="21">
        <v>1</v>
      </c>
      <c r="D7" s="21"/>
      <c r="E7" s="22">
        <f>B7*D7*C7</f>
        <v>0</v>
      </c>
    </row>
    <row r="8" spans="1:5" ht="10.5" customHeight="1">
      <c r="A8" s="121"/>
      <c r="B8" s="123"/>
      <c r="C8" s="21">
        <v>0.2</v>
      </c>
      <c r="D8" s="21"/>
      <c r="E8" s="22">
        <f>B7*D8*C8</f>
        <v>0</v>
      </c>
    </row>
    <row r="9" spans="2:5" ht="17.25" customHeight="1">
      <c r="B9" s="127" t="s">
        <v>7</v>
      </c>
      <c r="C9" s="130"/>
      <c r="D9" s="131"/>
      <c r="E9" s="10">
        <f>SUM(E5:E8)</f>
        <v>0</v>
      </c>
    </row>
    <row r="10" spans="1:5" ht="10.5" customHeight="1">
      <c r="A10" s="36"/>
      <c r="B10" s="37"/>
      <c r="C10" s="38"/>
      <c r="D10" s="38"/>
      <c r="E10" s="39"/>
    </row>
    <row r="11" spans="1:5" ht="46.5" customHeight="1">
      <c r="A11" s="81" t="s">
        <v>51</v>
      </c>
      <c r="B11" s="82"/>
      <c r="C11" s="82"/>
      <c r="D11" s="82"/>
      <c r="E11" s="105"/>
    </row>
    <row r="12" spans="1:5" s="3" customFormat="1" ht="12.75">
      <c r="A12" s="5" t="s">
        <v>25</v>
      </c>
      <c r="B12" s="5" t="s">
        <v>26</v>
      </c>
      <c r="C12" s="6" t="s">
        <v>28</v>
      </c>
      <c r="D12" s="5" t="s">
        <v>2</v>
      </c>
      <c r="E12" s="5" t="s">
        <v>27</v>
      </c>
    </row>
    <row r="13" spans="1:5" ht="10.5" customHeight="1">
      <c r="A13" s="114" t="s">
        <v>53</v>
      </c>
      <c r="B13" s="116">
        <v>2</v>
      </c>
      <c r="C13" s="21">
        <v>1</v>
      </c>
      <c r="D13" s="21"/>
      <c r="E13" s="22">
        <f>B13*D13*C13</f>
        <v>0</v>
      </c>
    </row>
    <row r="14" spans="1:5" ht="10.5" customHeight="1">
      <c r="A14" s="115"/>
      <c r="B14" s="117"/>
      <c r="C14" s="21">
        <v>0.2</v>
      </c>
      <c r="D14" s="21"/>
      <c r="E14" s="22">
        <f>B13*D14*C14</f>
        <v>0</v>
      </c>
    </row>
    <row r="15" spans="1:5" ht="10.5" customHeight="1">
      <c r="A15" s="114" t="s">
        <v>54</v>
      </c>
      <c r="B15" s="116">
        <v>3</v>
      </c>
      <c r="C15" s="21">
        <v>1</v>
      </c>
      <c r="D15" s="21"/>
      <c r="E15" s="22">
        <f>B15*D15*C15</f>
        <v>0</v>
      </c>
    </row>
    <row r="16" spans="1:5" ht="10.5" customHeight="1">
      <c r="A16" s="115"/>
      <c r="B16" s="117"/>
      <c r="C16" s="21">
        <v>0.2</v>
      </c>
      <c r="D16" s="21"/>
      <c r="E16" s="22">
        <f>B15*D16*C16</f>
        <v>0</v>
      </c>
    </row>
    <row r="17" spans="1:5" ht="10.5" customHeight="1">
      <c r="A17" s="114" t="s">
        <v>55</v>
      </c>
      <c r="B17" s="116">
        <v>5</v>
      </c>
      <c r="C17" s="21">
        <v>1</v>
      </c>
      <c r="D17" s="21"/>
      <c r="E17" s="22">
        <f>B17*D17*C17</f>
        <v>0</v>
      </c>
    </row>
    <row r="18" spans="1:5" ht="10.5" customHeight="1">
      <c r="A18" s="115"/>
      <c r="B18" s="117"/>
      <c r="C18" s="21">
        <v>0.2</v>
      </c>
      <c r="D18" s="21"/>
      <c r="E18" s="22">
        <f>B17*D18*C18</f>
        <v>0</v>
      </c>
    </row>
    <row r="19" spans="1:5" ht="10.5" customHeight="1">
      <c r="A19" s="114" t="s">
        <v>56</v>
      </c>
      <c r="B19" s="116">
        <v>6</v>
      </c>
      <c r="C19" s="21">
        <v>1</v>
      </c>
      <c r="D19" s="21"/>
      <c r="E19" s="22">
        <f>B19*D19*C19</f>
        <v>0</v>
      </c>
    </row>
    <row r="20" spans="1:5" ht="10.5" customHeight="1">
      <c r="A20" s="115"/>
      <c r="B20" s="117"/>
      <c r="C20" s="21">
        <v>0.2</v>
      </c>
      <c r="D20" s="21"/>
      <c r="E20" s="22">
        <f>B19*D20*C20</f>
        <v>0</v>
      </c>
    </row>
    <row r="21" spans="1:5" ht="10.5" customHeight="1">
      <c r="A21" s="114" t="s">
        <v>57</v>
      </c>
      <c r="B21" s="116">
        <v>7</v>
      </c>
      <c r="C21" s="21">
        <v>1</v>
      </c>
      <c r="D21" s="21"/>
      <c r="E21" s="22">
        <f>B21*D21*C21</f>
        <v>0</v>
      </c>
    </row>
    <row r="22" spans="1:5" ht="10.5" customHeight="1">
      <c r="A22" s="115"/>
      <c r="B22" s="117"/>
      <c r="C22" s="21">
        <v>0.2</v>
      </c>
      <c r="D22" s="21"/>
      <c r="E22" s="22">
        <f>B21*D22*C22</f>
        <v>0</v>
      </c>
    </row>
    <row r="23" spans="1:5" ht="10.5" customHeight="1">
      <c r="A23" s="114" t="s">
        <v>58</v>
      </c>
      <c r="B23" s="116">
        <v>8</v>
      </c>
      <c r="C23" s="21">
        <v>1</v>
      </c>
      <c r="D23" s="21"/>
      <c r="E23" s="22">
        <f>B23*D23*C23</f>
        <v>0</v>
      </c>
    </row>
    <row r="24" spans="1:5" ht="10.5" customHeight="1">
      <c r="A24" s="115"/>
      <c r="B24" s="117"/>
      <c r="C24" s="21">
        <v>0.2</v>
      </c>
      <c r="D24" s="21"/>
      <c r="E24" s="22">
        <f>B23*D24*C24</f>
        <v>0</v>
      </c>
    </row>
    <row r="25" spans="1:5" ht="10.5" customHeight="1">
      <c r="A25" s="114" t="s">
        <v>59</v>
      </c>
      <c r="B25" s="116">
        <v>9</v>
      </c>
      <c r="C25" s="21">
        <v>1</v>
      </c>
      <c r="D25" s="21"/>
      <c r="E25" s="22">
        <f>B25*D25*C25</f>
        <v>0</v>
      </c>
    </row>
    <row r="26" spans="1:5" ht="10.5" customHeight="1">
      <c r="A26" s="115"/>
      <c r="B26" s="117"/>
      <c r="C26" s="21">
        <v>0.2</v>
      </c>
      <c r="D26" s="21"/>
      <c r="E26" s="22">
        <f>B25*D26*C26</f>
        <v>0</v>
      </c>
    </row>
    <row r="27" spans="1:5" ht="10.5" customHeight="1">
      <c r="A27" s="114" t="s">
        <v>60</v>
      </c>
      <c r="B27" s="116">
        <v>10</v>
      </c>
      <c r="C27" s="21">
        <v>1</v>
      </c>
      <c r="D27" s="21"/>
      <c r="E27" s="22">
        <f>B27*D27*C27</f>
        <v>0</v>
      </c>
    </row>
    <row r="28" spans="1:5" ht="10.5" customHeight="1">
      <c r="A28" s="115"/>
      <c r="B28" s="117"/>
      <c r="C28" s="21">
        <v>0.2</v>
      </c>
      <c r="D28" s="21"/>
      <c r="E28" s="22">
        <f>B27*D28*C28</f>
        <v>0</v>
      </c>
    </row>
    <row r="29" spans="1:5" ht="10.5" customHeight="1">
      <c r="A29" s="114" t="s">
        <v>61</v>
      </c>
      <c r="B29" s="116">
        <v>11</v>
      </c>
      <c r="C29" s="21">
        <v>1</v>
      </c>
      <c r="D29" s="21"/>
      <c r="E29" s="22">
        <f>B29*D29*C29</f>
        <v>0</v>
      </c>
    </row>
    <row r="30" spans="1:5" ht="10.5" customHeight="1">
      <c r="A30" s="115"/>
      <c r="B30" s="117"/>
      <c r="C30" s="21">
        <v>0.2</v>
      </c>
      <c r="D30" s="21"/>
      <c r="E30" s="22">
        <f>B29*D30*C30</f>
        <v>0</v>
      </c>
    </row>
    <row r="31" spans="1:5" ht="10.5" customHeight="1">
      <c r="A31" s="114" t="s">
        <v>62</v>
      </c>
      <c r="B31" s="116">
        <v>12</v>
      </c>
      <c r="C31" s="21">
        <v>1</v>
      </c>
      <c r="D31" s="21"/>
      <c r="E31" s="22">
        <f>B31*D31*C31</f>
        <v>0</v>
      </c>
    </row>
    <row r="32" spans="1:5" ht="10.5" customHeight="1">
      <c r="A32" s="115"/>
      <c r="B32" s="117"/>
      <c r="C32" s="21">
        <v>0.2</v>
      </c>
      <c r="D32" s="21"/>
      <c r="E32" s="22">
        <f>B31*D32*C32</f>
        <v>0</v>
      </c>
    </row>
    <row r="33" spans="1:5" ht="10.5" customHeight="1">
      <c r="A33" s="114" t="s">
        <v>63</v>
      </c>
      <c r="B33" s="116">
        <v>13</v>
      </c>
      <c r="C33" s="21">
        <v>1</v>
      </c>
      <c r="D33" s="21"/>
      <c r="E33" s="22">
        <f>B33*D33*C33</f>
        <v>0</v>
      </c>
    </row>
    <row r="34" spans="1:5" ht="10.5" customHeight="1">
      <c r="A34" s="115"/>
      <c r="B34" s="117"/>
      <c r="C34" s="21">
        <v>0.2</v>
      </c>
      <c r="D34" s="21"/>
      <c r="E34" s="22">
        <f>B33*D34*C34</f>
        <v>0</v>
      </c>
    </row>
    <row r="35" spans="1:5" ht="10.5" customHeight="1">
      <c r="A35" s="114" t="s">
        <v>64</v>
      </c>
      <c r="B35" s="116">
        <v>14</v>
      </c>
      <c r="C35" s="21">
        <v>1</v>
      </c>
      <c r="D35" s="21"/>
      <c r="E35" s="22">
        <f>B35*D35*C35</f>
        <v>0</v>
      </c>
    </row>
    <row r="36" spans="1:5" ht="10.5" customHeight="1">
      <c r="A36" s="115"/>
      <c r="B36" s="117"/>
      <c r="C36" s="21">
        <v>0.2</v>
      </c>
      <c r="D36" s="21"/>
      <c r="E36" s="22">
        <f>B35*D36*C36</f>
        <v>0</v>
      </c>
    </row>
    <row r="37" spans="1:5" ht="10.5" customHeight="1">
      <c r="A37" s="114" t="s">
        <v>65</v>
      </c>
      <c r="B37" s="116">
        <v>15</v>
      </c>
      <c r="C37" s="21">
        <v>1</v>
      </c>
      <c r="D37" s="21"/>
      <c r="E37" s="22">
        <f>B37*D37*C37</f>
        <v>0</v>
      </c>
    </row>
    <row r="38" spans="1:5" ht="10.5" customHeight="1">
      <c r="A38" s="115"/>
      <c r="B38" s="117"/>
      <c r="C38" s="21">
        <v>0.2</v>
      </c>
      <c r="D38" s="21"/>
      <c r="E38" s="22">
        <f>B37*D38*C38</f>
        <v>0</v>
      </c>
    </row>
    <row r="39" spans="1:5" ht="10.5" customHeight="1">
      <c r="A39" s="114" t="s">
        <v>66</v>
      </c>
      <c r="B39" s="116">
        <v>16</v>
      </c>
      <c r="C39" s="21">
        <v>1</v>
      </c>
      <c r="D39" s="21"/>
      <c r="E39" s="22">
        <f>B39*D39*C39</f>
        <v>0</v>
      </c>
    </row>
    <row r="40" spans="1:5" ht="10.5" customHeight="1">
      <c r="A40" s="115"/>
      <c r="B40" s="117"/>
      <c r="C40" s="21">
        <v>0.2</v>
      </c>
      <c r="D40" s="21"/>
      <c r="E40" s="22">
        <f>B39*D40*C40</f>
        <v>0</v>
      </c>
    </row>
    <row r="41" spans="1:5" ht="10.5" customHeight="1">
      <c r="A41" s="114" t="s">
        <v>67</v>
      </c>
      <c r="B41" s="116">
        <v>17</v>
      </c>
      <c r="C41" s="21">
        <v>1</v>
      </c>
      <c r="D41" s="21"/>
      <c r="E41" s="22">
        <f>B41*D41*C41</f>
        <v>0</v>
      </c>
    </row>
    <row r="42" spans="1:5" ht="10.5" customHeight="1">
      <c r="A42" s="115"/>
      <c r="B42" s="117"/>
      <c r="C42" s="21">
        <v>0.2</v>
      </c>
      <c r="D42" s="21"/>
      <c r="E42" s="22">
        <f>B41*D42*C42</f>
        <v>0</v>
      </c>
    </row>
    <row r="43" spans="1:5" ht="10.5" customHeight="1">
      <c r="A43" s="114" t="s">
        <v>68</v>
      </c>
      <c r="B43" s="116">
        <v>18</v>
      </c>
      <c r="C43" s="21">
        <v>1</v>
      </c>
      <c r="D43" s="21"/>
      <c r="E43" s="22">
        <f>B43*D43*C43</f>
        <v>0</v>
      </c>
    </row>
    <row r="44" spans="1:5" ht="10.5" customHeight="1">
      <c r="A44" s="115"/>
      <c r="B44" s="117"/>
      <c r="C44" s="21">
        <v>0.2</v>
      </c>
      <c r="D44" s="21"/>
      <c r="E44" s="22">
        <f>B43*D44*C44</f>
        <v>0</v>
      </c>
    </row>
    <row r="45" spans="1:5" ht="10.5" customHeight="1">
      <c r="A45" s="114" t="s">
        <v>69</v>
      </c>
      <c r="B45" s="116">
        <v>19</v>
      </c>
      <c r="C45" s="21">
        <v>1</v>
      </c>
      <c r="D45" s="21"/>
      <c r="E45" s="22">
        <f>B45*D45*C45</f>
        <v>0</v>
      </c>
    </row>
    <row r="46" spans="1:5" ht="10.5" customHeight="1">
      <c r="A46" s="115"/>
      <c r="B46" s="117"/>
      <c r="C46" s="21">
        <v>0.2</v>
      </c>
      <c r="D46" s="21"/>
      <c r="E46" s="22">
        <f>B45*D46*C46</f>
        <v>0</v>
      </c>
    </row>
    <row r="47" spans="1:5" ht="10.5" customHeight="1">
      <c r="A47" s="114" t="s">
        <v>70</v>
      </c>
      <c r="B47" s="116">
        <v>20</v>
      </c>
      <c r="C47" s="21">
        <v>1</v>
      </c>
      <c r="D47" s="21"/>
      <c r="E47" s="22">
        <f>B47*D47*C47</f>
        <v>0</v>
      </c>
    </row>
    <row r="48" spans="1:5" ht="10.5" customHeight="1">
      <c r="A48" s="115"/>
      <c r="B48" s="117"/>
      <c r="C48" s="21">
        <v>0.2</v>
      </c>
      <c r="D48" s="21"/>
      <c r="E48" s="22">
        <f>B47*D48*C48</f>
        <v>0</v>
      </c>
    </row>
    <row r="49" spans="1:5" ht="10.5" customHeight="1">
      <c r="A49" s="114" t="s">
        <v>71</v>
      </c>
      <c r="B49" s="116">
        <v>21</v>
      </c>
      <c r="C49" s="21">
        <v>1</v>
      </c>
      <c r="D49" s="21"/>
      <c r="E49" s="22">
        <f>B49*D49*C49</f>
        <v>0</v>
      </c>
    </row>
    <row r="50" spans="1:5" ht="10.5" customHeight="1">
      <c r="A50" s="115"/>
      <c r="B50" s="117"/>
      <c r="C50" s="21">
        <v>0.2</v>
      </c>
      <c r="D50" s="21"/>
      <c r="E50" s="22">
        <f>B49*D50*C50</f>
        <v>0</v>
      </c>
    </row>
    <row r="51" spans="1:5" ht="10.5" customHeight="1">
      <c r="A51" s="114" t="s">
        <v>72</v>
      </c>
      <c r="B51" s="116">
        <v>22</v>
      </c>
      <c r="C51" s="21">
        <v>1</v>
      </c>
      <c r="D51" s="21"/>
      <c r="E51" s="22">
        <f>B51*D51*C51</f>
        <v>0</v>
      </c>
    </row>
    <row r="52" spans="1:5" ht="10.5" customHeight="1">
      <c r="A52" s="115"/>
      <c r="B52" s="117"/>
      <c r="C52" s="21">
        <v>0.2</v>
      </c>
      <c r="D52" s="21"/>
      <c r="E52" s="22">
        <f>B51*D52*C52</f>
        <v>0</v>
      </c>
    </row>
    <row r="53" spans="1:5" ht="10.5" customHeight="1">
      <c r="A53" s="114" t="s">
        <v>73</v>
      </c>
      <c r="B53" s="116">
        <v>23</v>
      </c>
      <c r="C53" s="21">
        <v>1</v>
      </c>
      <c r="D53" s="21"/>
      <c r="E53" s="22">
        <f>B53*D53*C53</f>
        <v>0</v>
      </c>
    </row>
    <row r="54" spans="1:5" ht="10.5" customHeight="1">
      <c r="A54" s="115"/>
      <c r="B54" s="117"/>
      <c r="C54" s="21">
        <v>0.2</v>
      </c>
      <c r="D54" s="21"/>
      <c r="E54" s="22">
        <f>B53*D54*C54</f>
        <v>0</v>
      </c>
    </row>
    <row r="55" spans="1:5" ht="10.5" customHeight="1">
      <c r="A55" s="114" t="s">
        <v>74</v>
      </c>
      <c r="B55" s="116">
        <v>24</v>
      </c>
      <c r="C55" s="21">
        <v>1</v>
      </c>
      <c r="D55" s="21"/>
      <c r="E55" s="22">
        <f>B55*D55*C55</f>
        <v>0</v>
      </c>
    </row>
    <row r="56" spans="1:5" ht="10.5" customHeight="1">
      <c r="A56" s="115"/>
      <c r="B56" s="117"/>
      <c r="C56" s="21">
        <v>0.2</v>
      </c>
      <c r="D56" s="21"/>
      <c r="E56" s="22">
        <f>B55*D56*C56</f>
        <v>0</v>
      </c>
    </row>
    <row r="57" spans="1:5" ht="10.5" customHeight="1">
      <c r="A57" s="114" t="s">
        <v>75</v>
      </c>
      <c r="B57" s="116">
        <v>25</v>
      </c>
      <c r="C57" s="21">
        <v>1</v>
      </c>
      <c r="D57" s="21"/>
      <c r="E57" s="22">
        <f>B57*D57*C57</f>
        <v>0</v>
      </c>
    </row>
    <row r="58" spans="1:5" ht="10.5" customHeight="1">
      <c r="A58" s="115"/>
      <c r="B58" s="117"/>
      <c r="C58" s="21">
        <v>0.2</v>
      </c>
      <c r="D58" s="21"/>
      <c r="E58" s="22">
        <f>B57*D58*C58</f>
        <v>0</v>
      </c>
    </row>
    <row r="59" spans="2:5" ht="17.25" customHeight="1">
      <c r="B59" s="127" t="s">
        <v>7</v>
      </c>
      <c r="C59" s="128"/>
      <c r="D59" s="129"/>
      <c r="E59" s="10">
        <f>SUM(E13:E58)</f>
        <v>0</v>
      </c>
    </row>
    <row r="60" spans="1:5" ht="10.5" customHeight="1">
      <c r="A60" s="36"/>
      <c r="B60" s="37"/>
      <c r="C60" s="38"/>
      <c r="D60" s="38"/>
      <c r="E60" s="39"/>
    </row>
    <row r="61" spans="1:5" s="3" customFormat="1" ht="12.75">
      <c r="A61" s="124" t="s">
        <v>52</v>
      </c>
      <c r="B61" s="5" t="s">
        <v>26</v>
      </c>
      <c r="C61" s="6" t="s">
        <v>28</v>
      </c>
      <c r="D61" s="5" t="s">
        <v>2</v>
      </c>
      <c r="E61" s="5" t="s">
        <v>27</v>
      </c>
    </row>
    <row r="62" spans="1:5" ht="10.5" customHeight="1">
      <c r="A62" s="125"/>
      <c r="B62" s="123">
        <v>1</v>
      </c>
      <c r="C62" s="21">
        <v>1</v>
      </c>
      <c r="D62" s="21"/>
      <c r="E62" s="22">
        <f>B62*D62*C62</f>
        <v>0</v>
      </c>
    </row>
    <row r="63" spans="1:5" ht="10.5" customHeight="1">
      <c r="A63" s="126"/>
      <c r="B63" s="123"/>
      <c r="C63" s="21">
        <v>0.2</v>
      </c>
      <c r="D63" s="21"/>
      <c r="E63" s="22">
        <f>B62*D63*C63</f>
        <v>0</v>
      </c>
    </row>
    <row r="64" spans="2:5" ht="17.25" customHeight="1">
      <c r="B64" s="127" t="s">
        <v>7</v>
      </c>
      <c r="C64" s="128"/>
      <c r="D64" s="129"/>
      <c r="E64" s="10">
        <f>SUM(E62:E63)</f>
        <v>0</v>
      </c>
    </row>
    <row r="65" ht="7.5" customHeight="1"/>
    <row r="66" spans="2:5" ht="25.5" customHeight="1">
      <c r="B66" s="102" t="s">
        <v>76</v>
      </c>
      <c r="C66" s="102"/>
      <c r="D66" s="102"/>
      <c r="E66" s="40">
        <f>E9+E59+E64</f>
        <v>0</v>
      </c>
    </row>
  </sheetData>
  <sheetProtection/>
  <mergeCells count="60">
    <mergeCell ref="B66:D66"/>
    <mergeCell ref="B62:B63"/>
    <mergeCell ref="A61:A63"/>
    <mergeCell ref="B64:D64"/>
    <mergeCell ref="B59:D59"/>
    <mergeCell ref="B9:D9"/>
    <mergeCell ref="A21:A22"/>
    <mergeCell ref="B21:B22"/>
    <mergeCell ref="A27:A28"/>
    <mergeCell ref="B27:B28"/>
    <mergeCell ref="A2:E2"/>
    <mergeCell ref="A11:E11"/>
    <mergeCell ref="A19:A20"/>
    <mergeCell ref="B19:B20"/>
    <mergeCell ref="B15:B16"/>
    <mergeCell ref="A17:A18"/>
    <mergeCell ref="B17:B18"/>
    <mergeCell ref="B7:B8"/>
    <mergeCell ref="A3:E3"/>
    <mergeCell ref="A5:A6"/>
    <mergeCell ref="B5:B6"/>
    <mergeCell ref="A7:A8"/>
    <mergeCell ref="A13:A14"/>
    <mergeCell ref="A15:A16"/>
    <mergeCell ref="B13:B14"/>
    <mergeCell ref="B33:B34"/>
    <mergeCell ref="A23:A24"/>
    <mergeCell ref="B23:B24"/>
    <mergeCell ref="A25:A26"/>
    <mergeCell ref="B25:B26"/>
    <mergeCell ref="A39:A40"/>
    <mergeCell ref="B39:B40"/>
    <mergeCell ref="A41:A42"/>
    <mergeCell ref="B41:B42"/>
    <mergeCell ref="A1:E1"/>
    <mergeCell ref="A29:A30"/>
    <mergeCell ref="B29:B30"/>
    <mergeCell ref="A31:A32"/>
    <mergeCell ref="B31:B32"/>
    <mergeCell ref="A33:A34"/>
    <mergeCell ref="A53:A54"/>
    <mergeCell ref="B53:B54"/>
    <mergeCell ref="A45:A46"/>
    <mergeCell ref="B45:B46"/>
    <mergeCell ref="A47:A48"/>
    <mergeCell ref="A35:A36"/>
    <mergeCell ref="B35:B36"/>
    <mergeCell ref="A37:A38"/>
    <mergeCell ref="A43:A44"/>
    <mergeCell ref="B37:B38"/>
    <mergeCell ref="A57:A58"/>
    <mergeCell ref="B57:B58"/>
    <mergeCell ref="A55:A56"/>
    <mergeCell ref="B55:B56"/>
    <mergeCell ref="B43:B44"/>
    <mergeCell ref="A49:A50"/>
    <mergeCell ref="A51:A52"/>
    <mergeCell ref="B49:B50"/>
    <mergeCell ref="B51:B52"/>
    <mergeCell ref="B47:B48"/>
  </mergeCells>
  <printOptions verticalCentered="1"/>
  <pageMargins left="0.7874015748031497" right="0.7874015748031497" top="0.3937007874015748" bottom="0.3937007874015748" header="0" footer="0.1968503937007874"/>
  <pageSetup horizontalDpi="600" verticalDpi="600" orientation="portrait" paperSize="9" r:id="rId1"/>
  <headerFooter alignWithMargins="0"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E50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43.00390625" style="12" customWidth="1"/>
    <col min="2" max="2" width="8.421875" style="12" customWidth="1"/>
    <col min="3" max="3" width="11.421875" style="12" customWidth="1"/>
    <col min="4" max="4" width="8.421875" style="12" customWidth="1"/>
    <col min="5" max="5" width="15.57421875" style="12" customWidth="1"/>
    <col min="6" max="16384" width="11.421875" style="12" customWidth="1"/>
  </cols>
  <sheetData>
    <row r="1" spans="1:5" ht="67.5" customHeight="1">
      <c r="A1" s="81" t="s">
        <v>82</v>
      </c>
      <c r="B1" s="82"/>
      <c r="C1" s="82"/>
      <c r="D1" s="82"/>
      <c r="E1" s="105"/>
    </row>
    <row r="2" spans="1:5" s="3" customFormat="1" ht="12.75">
      <c r="A2" s="5" t="s">
        <v>41</v>
      </c>
      <c r="B2" s="5" t="s">
        <v>26</v>
      </c>
      <c r="C2" s="6" t="s">
        <v>28</v>
      </c>
      <c r="D2" s="5" t="s">
        <v>2</v>
      </c>
      <c r="E2" s="5" t="s">
        <v>27</v>
      </c>
    </row>
    <row r="3" spans="1:5" s="3" customFormat="1" ht="26.25" customHeight="1">
      <c r="A3" s="132" t="s">
        <v>119</v>
      </c>
      <c r="B3" s="133"/>
      <c r="C3" s="133"/>
      <c r="D3" s="134"/>
      <c r="E3" s="61">
        <f>'Contratos hasta 6000 €'!F24</f>
        <v>0</v>
      </c>
    </row>
    <row r="4" spans="1:5" ht="12" customHeight="1">
      <c r="A4" s="114" t="s">
        <v>79</v>
      </c>
      <c r="B4" s="123">
        <v>2</v>
      </c>
      <c r="C4" s="21">
        <v>1</v>
      </c>
      <c r="D4" s="21"/>
      <c r="E4" s="22">
        <f>B4*D4*C4</f>
        <v>0</v>
      </c>
    </row>
    <row r="5" spans="1:5" ht="12" customHeight="1">
      <c r="A5" s="115"/>
      <c r="B5" s="123"/>
      <c r="C5" s="21">
        <v>0.2</v>
      </c>
      <c r="D5" s="21"/>
      <c r="E5" s="22">
        <f>B4*D5*C5</f>
        <v>0</v>
      </c>
    </row>
    <row r="6" spans="1:5" ht="12" customHeight="1">
      <c r="A6" s="114" t="s">
        <v>56</v>
      </c>
      <c r="B6" s="123">
        <v>2.5</v>
      </c>
      <c r="C6" s="21">
        <v>1</v>
      </c>
      <c r="D6" s="21"/>
      <c r="E6" s="22">
        <f>B6*D6*C6</f>
        <v>0</v>
      </c>
    </row>
    <row r="7" spans="1:5" ht="12" customHeight="1">
      <c r="A7" s="115"/>
      <c r="B7" s="123"/>
      <c r="C7" s="21">
        <v>0.2</v>
      </c>
      <c r="D7" s="21"/>
      <c r="E7" s="22">
        <f>B6*D7*C7</f>
        <v>0</v>
      </c>
    </row>
    <row r="8" spans="1:5" ht="12" customHeight="1">
      <c r="A8" s="114" t="s">
        <v>57</v>
      </c>
      <c r="B8" s="123">
        <v>3</v>
      </c>
      <c r="C8" s="21">
        <v>1</v>
      </c>
      <c r="D8" s="21"/>
      <c r="E8" s="22">
        <f>B8*D8*C8</f>
        <v>0</v>
      </c>
    </row>
    <row r="9" spans="1:5" ht="12" customHeight="1">
      <c r="A9" s="115"/>
      <c r="B9" s="123"/>
      <c r="C9" s="21">
        <v>0.2</v>
      </c>
      <c r="D9" s="21"/>
      <c r="E9" s="22">
        <f>B8*D9*C9</f>
        <v>0</v>
      </c>
    </row>
    <row r="10" spans="1:5" ht="12" customHeight="1">
      <c r="A10" s="114" t="s">
        <v>58</v>
      </c>
      <c r="B10" s="123">
        <v>3.5</v>
      </c>
      <c r="C10" s="21">
        <v>1</v>
      </c>
      <c r="D10" s="21"/>
      <c r="E10" s="22">
        <f>B10*D10*C10</f>
        <v>0</v>
      </c>
    </row>
    <row r="11" spans="1:5" ht="12" customHeight="1">
      <c r="A11" s="115"/>
      <c r="B11" s="123"/>
      <c r="C11" s="21">
        <v>0.2</v>
      </c>
      <c r="D11" s="21"/>
      <c r="E11" s="22">
        <f>B10*D11*C11</f>
        <v>0</v>
      </c>
    </row>
    <row r="12" spans="1:5" ht="12" customHeight="1">
      <c r="A12" s="114" t="s">
        <v>59</v>
      </c>
      <c r="B12" s="123">
        <v>4</v>
      </c>
      <c r="C12" s="21">
        <v>1</v>
      </c>
      <c r="D12" s="21"/>
      <c r="E12" s="22">
        <f>B12*D12*C12</f>
        <v>0</v>
      </c>
    </row>
    <row r="13" spans="1:5" ht="12" customHeight="1">
      <c r="A13" s="115"/>
      <c r="B13" s="123"/>
      <c r="C13" s="21">
        <v>0.2</v>
      </c>
      <c r="D13" s="21"/>
      <c r="E13" s="22">
        <f>B12*D13*C13</f>
        <v>0</v>
      </c>
    </row>
    <row r="14" spans="1:5" ht="12" customHeight="1">
      <c r="A14" s="114" t="s">
        <v>60</v>
      </c>
      <c r="B14" s="123">
        <v>4.5</v>
      </c>
      <c r="C14" s="21">
        <v>1</v>
      </c>
      <c r="D14" s="21"/>
      <c r="E14" s="22">
        <f>B14*D14*C14</f>
        <v>0</v>
      </c>
    </row>
    <row r="15" spans="1:5" ht="12" customHeight="1">
      <c r="A15" s="115"/>
      <c r="B15" s="123"/>
      <c r="C15" s="21">
        <v>0.2</v>
      </c>
      <c r="D15" s="21"/>
      <c r="E15" s="22">
        <f>B14*D15*C15</f>
        <v>0</v>
      </c>
    </row>
    <row r="16" spans="1:5" ht="12" customHeight="1">
      <c r="A16" s="114" t="s">
        <v>61</v>
      </c>
      <c r="B16" s="123">
        <v>5</v>
      </c>
      <c r="C16" s="21">
        <v>1</v>
      </c>
      <c r="D16" s="21"/>
      <c r="E16" s="22">
        <f>B16*D16*C16</f>
        <v>0</v>
      </c>
    </row>
    <row r="17" spans="1:5" ht="12" customHeight="1">
      <c r="A17" s="115"/>
      <c r="B17" s="123"/>
      <c r="C17" s="21">
        <v>0.2</v>
      </c>
      <c r="D17" s="21"/>
      <c r="E17" s="22">
        <f>B16*D17*C17</f>
        <v>0</v>
      </c>
    </row>
    <row r="18" spans="1:5" ht="12" customHeight="1">
      <c r="A18" s="114" t="s">
        <v>62</v>
      </c>
      <c r="B18" s="123">
        <v>5.5</v>
      </c>
      <c r="C18" s="21">
        <v>1</v>
      </c>
      <c r="D18" s="21"/>
      <c r="E18" s="22">
        <f>B18*D18*C18</f>
        <v>0</v>
      </c>
    </row>
    <row r="19" spans="1:5" ht="12" customHeight="1">
      <c r="A19" s="115"/>
      <c r="B19" s="123"/>
      <c r="C19" s="21">
        <v>0.2</v>
      </c>
      <c r="D19" s="21"/>
      <c r="E19" s="22">
        <f>B18*D19*C19</f>
        <v>0</v>
      </c>
    </row>
    <row r="20" spans="1:5" ht="12" customHeight="1">
      <c r="A20" s="114" t="s">
        <v>63</v>
      </c>
      <c r="B20" s="123">
        <v>6</v>
      </c>
      <c r="C20" s="21">
        <v>1</v>
      </c>
      <c r="D20" s="21"/>
      <c r="E20" s="22">
        <f>B20*D20*C20</f>
        <v>0</v>
      </c>
    </row>
    <row r="21" spans="1:5" ht="12" customHeight="1">
      <c r="A21" s="115"/>
      <c r="B21" s="123"/>
      <c r="C21" s="21">
        <v>0.2</v>
      </c>
      <c r="D21" s="21"/>
      <c r="E21" s="22">
        <f>B20*D21*C21</f>
        <v>0</v>
      </c>
    </row>
    <row r="22" spans="1:5" ht="12" customHeight="1">
      <c r="A22" s="114" t="s">
        <v>64</v>
      </c>
      <c r="B22" s="123">
        <v>6.5</v>
      </c>
      <c r="C22" s="21">
        <v>1</v>
      </c>
      <c r="D22" s="21"/>
      <c r="E22" s="22">
        <f>B22*D22*C22</f>
        <v>0</v>
      </c>
    </row>
    <row r="23" spans="1:5" ht="12" customHeight="1">
      <c r="A23" s="115"/>
      <c r="B23" s="123"/>
      <c r="C23" s="21">
        <v>0.2</v>
      </c>
      <c r="D23" s="21"/>
      <c r="E23" s="22">
        <f>B22*D23*C23</f>
        <v>0</v>
      </c>
    </row>
    <row r="24" spans="1:5" ht="12" customHeight="1">
      <c r="A24" s="114" t="s">
        <v>65</v>
      </c>
      <c r="B24" s="123">
        <v>7</v>
      </c>
      <c r="C24" s="21">
        <v>1</v>
      </c>
      <c r="D24" s="21"/>
      <c r="E24" s="22">
        <f>B24*D24*C24</f>
        <v>0</v>
      </c>
    </row>
    <row r="25" spans="1:5" ht="12" customHeight="1">
      <c r="A25" s="115"/>
      <c r="B25" s="123"/>
      <c r="C25" s="21">
        <v>0.2</v>
      </c>
      <c r="D25" s="21"/>
      <c r="E25" s="22">
        <f>B24*D25*C25</f>
        <v>0</v>
      </c>
    </row>
    <row r="26" spans="1:5" ht="12" customHeight="1">
      <c r="A26" s="114" t="s">
        <v>66</v>
      </c>
      <c r="B26" s="123">
        <v>7.5</v>
      </c>
      <c r="C26" s="21">
        <v>1</v>
      </c>
      <c r="D26" s="21"/>
      <c r="E26" s="22">
        <f>B26*D26*C26</f>
        <v>0</v>
      </c>
    </row>
    <row r="27" spans="1:5" ht="12" customHeight="1">
      <c r="A27" s="115"/>
      <c r="B27" s="123"/>
      <c r="C27" s="21">
        <v>0.2</v>
      </c>
      <c r="D27" s="21"/>
      <c r="E27" s="22">
        <f>B26*D27*C27</f>
        <v>0</v>
      </c>
    </row>
    <row r="28" spans="1:5" ht="12" customHeight="1">
      <c r="A28" s="114" t="s">
        <v>67</v>
      </c>
      <c r="B28" s="123">
        <v>8</v>
      </c>
      <c r="C28" s="21">
        <v>1</v>
      </c>
      <c r="D28" s="21"/>
      <c r="E28" s="22">
        <f>B28*D28*C28</f>
        <v>0</v>
      </c>
    </row>
    <row r="29" spans="1:5" ht="12" customHeight="1">
      <c r="A29" s="115"/>
      <c r="B29" s="123"/>
      <c r="C29" s="21">
        <v>0.2</v>
      </c>
      <c r="D29" s="21"/>
      <c r="E29" s="22">
        <f>B28*D29*C29</f>
        <v>0</v>
      </c>
    </row>
    <row r="30" spans="1:5" ht="12" customHeight="1">
      <c r="A30" s="114" t="s">
        <v>68</v>
      </c>
      <c r="B30" s="123">
        <v>8.5</v>
      </c>
      <c r="C30" s="21">
        <v>1</v>
      </c>
      <c r="D30" s="21"/>
      <c r="E30" s="22">
        <f>B30*D30*C30</f>
        <v>0</v>
      </c>
    </row>
    <row r="31" spans="1:5" ht="12" customHeight="1">
      <c r="A31" s="115"/>
      <c r="B31" s="123"/>
      <c r="C31" s="21">
        <v>0.2</v>
      </c>
      <c r="D31" s="21"/>
      <c r="E31" s="22">
        <f>B30*D31*C31</f>
        <v>0</v>
      </c>
    </row>
    <row r="32" spans="1:5" ht="12" customHeight="1">
      <c r="A32" s="114" t="s">
        <v>69</v>
      </c>
      <c r="B32" s="123">
        <v>9</v>
      </c>
      <c r="C32" s="21">
        <v>1</v>
      </c>
      <c r="D32" s="21"/>
      <c r="E32" s="22">
        <f>B32*D32*C32</f>
        <v>0</v>
      </c>
    </row>
    <row r="33" spans="1:5" ht="12" customHeight="1">
      <c r="A33" s="115"/>
      <c r="B33" s="123"/>
      <c r="C33" s="21">
        <v>0.2</v>
      </c>
      <c r="D33" s="21"/>
      <c r="E33" s="22">
        <f>B32*D33*C33</f>
        <v>0</v>
      </c>
    </row>
    <row r="34" spans="1:5" ht="12" customHeight="1">
      <c r="A34" s="114" t="s">
        <v>70</v>
      </c>
      <c r="B34" s="123">
        <v>9.5</v>
      </c>
      <c r="C34" s="21">
        <v>1</v>
      </c>
      <c r="D34" s="21"/>
      <c r="E34" s="22">
        <f>B34*D34*C34</f>
        <v>0</v>
      </c>
    </row>
    <row r="35" spans="1:5" ht="12" customHeight="1">
      <c r="A35" s="115"/>
      <c r="B35" s="123"/>
      <c r="C35" s="21">
        <v>0.2</v>
      </c>
      <c r="D35" s="21"/>
      <c r="E35" s="22">
        <f>B34*D35*C35</f>
        <v>0</v>
      </c>
    </row>
    <row r="36" spans="1:5" ht="12" customHeight="1">
      <c r="A36" s="114" t="s">
        <v>71</v>
      </c>
      <c r="B36" s="123">
        <v>10</v>
      </c>
      <c r="C36" s="21">
        <v>1</v>
      </c>
      <c r="D36" s="21"/>
      <c r="E36" s="22">
        <f>B36*D36*C36</f>
        <v>0</v>
      </c>
    </row>
    <row r="37" spans="1:5" ht="12" customHeight="1">
      <c r="A37" s="115"/>
      <c r="B37" s="123"/>
      <c r="C37" s="21">
        <v>0.2</v>
      </c>
      <c r="D37" s="21"/>
      <c r="E37" s="22">
        <f>B36*D37*C37</f>
        <v>0</v>
      </c>
    </row>
    <row r="38" spans="1:5" ht="12" customHeight="1">
      <c r="A38" s="114" t="s">
        <v>72</v>
      </c>
      <c r="B38" s="123">
        <v>10.5</v>
      </c>
      <c r="C38" s="21">
        <v>1</v>
      </c>
      <c r="D38" s="21"/>
      <c r="E38" s="22">
        <f>B38*D38*C38</f>
        <v>0</v>
      </c>
    </row>
    <row r="39" spans="1:5" ht="12" customHeight="1">
      <c r="A39" s="115"/>
      <c r="B39" s="123"/>
      <c r="C39" s="21">
        <v>0.2</v>
      </c>
      <c r="D39" s="21"/>
      <c r="E39" s="22">
        <f>B38*D39*C39</f>
        <v>0</v>
      </c>
    </row>
    <row r="40" spans="1:5" ht="12" customHeight="1">
      <c r="A40" s="114" t="s">
        <v>73</v>
      </c>
      <c r="B40" s="123">
        <v>11</v>
      </c>
      <c r="C40" s="21">
        <v>1</v>
      </c>
      <c r="D40" s="21"/>
      <c r="E40" s="22">
        <f>B40*D40*C40</f>
        <v>0</v>
      </c>
    </row>
    <row r="41" spans="1:5" ht="12" customHeight="1">
      <c r="A41" s="115"/>
      <c r="B41" s="123"/>
      <c r="C41" s="21">
        <v>0.2</v>
      </c>
      <c r="D41" s="21"/>
      <c r="E41" s="22">
        <f>B40*D41*C41</f>
        <v>0</v>
      </c>
    </row>
    <row r="42" spans="1:5" ht="12" customHeight="1">
      <c r="A42" s="114" t="s">
        <v>74</v>
      </c>
      <c r="B42" s="123">
        <v>11.5</v>
      </c>
      <c r="C42" s="21">
        <v>1</v>
      </c>
      <c r="D42" s="21"/>
      <c r="E42" s="22">
        <f>B42*D42*C42</f>
        <v>0</v>
      </c>
    </row>
    <row r="43" spans="1:5" ht="12" customHeight="1">
      <c r="A43" s="115"/>
      <c r="B43" s="123"/>
      <c r="C43" s="21">
        <v>0.2</v>
      </c>
      <c r="D43" s="21"/>
      <c r="E43" s="22">
        <f>B42*D43*C43</f>
        <v>0</v>
      </c>
    </row>
    <row r="44" spans="1:5" ht="12" customHeight="1">
      <c r="A44" s="114" t="s">
        <v>81</v>
      </c>
      <c r="B44" s="123">
        <v>12</v>
      </c>
      <c r="C44" s="21">
        <v>1</v>
      </c>
      <c r="D44" s="21"/>
      <c r="E44" s="22">
        <f>B44*D44*C44</f>
        <v>0</v>
      </c>
    </row>
    <row r="45" spans="1:5" ht="12" customHeight="1">
      <c r="A45" s="115"/>
      <c r="B45" s="123"/>
      <c r="C45" s="21">
        <v>0.2</v>
      </c>
      <c r="D45" s="21"/>
      <c r="E45" s="22">
        <f>B44*D45*C45</f>
        <v>0</v>
      </c>
    </row>
    <row r="46" spans="1:5" ht="12" customHeight="1">
      <c r="A46" s="77" t="s">
        <v>80</v>
      </c>
      <c r="B46" s="123">
        <v>12.5</v>
      </c>
      <c r="C46" s="21">
        <v>1</v>
      </c>
      <c r="D46" s="21"/>
      <c r="E46" s="22">
        <f>B46*D46*C46</f>
        <v>0</v>
      </c>
    </row>
    <row r="47" spans="1:5" ht="12" customHeight="1">
      <c r="A47" s="121"/>
      <c r="B47" s="123"/>
      <c r="C47" s="21">
        <v>0.2</v>
      </c>
      <c r="D47" s="21"/>
      <c r="E47" s="22">
        <f>B46*D47*C47</f>
        <v>0</v>
      </c>
    </row>
    <row r="48" spans="2:5" ht="26.25" customHeight="1">
      <c r="B48" s="118" t="s">
        <v>78</v>
      </c>
      <c r="C48" s="119"/>
      <c r="D48" s="120"/>
      <c r="E48" s="41">
        <f>SUM(E3:E47)</f>
        <v>0</v>
      </c>
    </row>
    <row r="49" ht="33" customHeight="1" thickBot="1"/>
    <row r="50" spans="2:5" ht="34.5" customHeight="1" thickBot="1">
      <c r="B50" s="135" t="s">
        <v>37</v>
      </c>
      <c r="C50" s="136"/>
      <c r="D50" s="137"/>
      <c r="E50" s="42">
        <f>Proyectos!E66+Contratos!E48</f>
        <v>0</v>
      </c>
    </row>
  </sheetData>
  <sheetProtection/>
  <mergeCells count="48">
    <mergeCell ref="A3:D3"/>
    <mergeCell ref="B50:D50"/>
    <mergeCell ref="A44:A45"/>
    <mergeCell ref="B44:B45"/>
    <mergeCell ref="A40:A41"/>
    <mergeCell ref="B40:B41"/>
    <mergeCell ref="A42:A43"/>
    <mergeCell ref="B42:B43"/>
    <mergeCell ref="B48:D48"/>
    <mergeCell ref="A46:A47"/>
    <mergeCell ref="B46:B47"/>
    <mergeCell ref="A30:A31"/>
    <mergeCell ref="B30:B31"/>
    <mergeCell ref="B38:B39"/>
    <mergeCell ref="A32:A33"/>
    <mergeCell ref="B32:B33"/>
    <mergeCell ref="A34:A35"/>
    <mergeCell ref="B34:B35"/>
    <mergeCell ref="A36:A37"/>
    <mergeCell ref="A38:A39"/>
    <mergeCell ref="B10:B11"/>
    <mergeCell ref="B36:B37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A16:A17"/>
    <mergeCell ref="B16:B17"/>
    <mergeCell ref="B14:B15"/>
    <mergeCell ref="A12:A13"/>
    <mergeCell ref="B12:B13"/>
    <mergeCell ref="A10:A11"/>
    <mergeCell ref="A1:E1"/>
    <mergeCell ref="A4:A5"/>
    <mergeCell ref="B4:B5"/>
    <mergeCell ref="A6:A7"/>
    <mergeCell ref="B6:B7"/>
    <mergeCell ref="A8:A9"/>
    <mergeCell ref="B8:B9"/>
  </mergeCells>
  <printOptions verticalCentered="1"/>
  <pageMargins left="0.7874015748031497" right="0.7874015748031497" top="0.3937007874015748" bottom="0.7874015748031497" header="0" footer="0.3937007874015748"/>
  <pageSetup horizontalDpi="600" verticalDpi="600" orientation="portrait" paperSize="9" r:id="rId1"/>
  <headerFooter alignWithMargins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12" sqref="B12:B13"/>
    </sheetView>
  </sheetViews>
  <sheetFormatPr defaultColWidth="11.421875" defaultRowHeight="12.75"/>
  <cols>
    <col min="1" max="1" width="7.7109375" style="12" customWidth="1"/>
    <col min="2" max="2" width="28.140625" style="12" customWidth="1"/>
    <col min="3" max="3" width="18.421875" style="12" customWidth="1"/>
    <col min="4" max="4" width="7.28125" style="12" customWidth="1"/>
    <col min="5" max="5" width="11.421875" style="65" customWidth="1"/>
    <col min="6" max="6" width="16.8515625" style="12" customWidth="1"/>
    <col min="7" max="16384" width="11.421875" style="12" customWidth="1"/>
  </cols>
  <sheetData>
    <row r="2" spans="1:6" ht="64.5" customHeight="1">
      <c r="A2" s="143" t="s">
        <v>112</v>
      </c>
      <c r="B2" s="143"/>
      <c r="C2" s="143"/>
      <c r="D2" s="143"/>
      <c r="E2" s="143"/>
      <c r="F2" s="143"/>
    </row>
    <row r="3" spans="1:6" ht="33.75" customHeight="1">
      <c r="A3" s="5" t="s">
        <v>8</v>
      </c>
      <c r="B3" s="5" t="s">
        <v>41</v>
      </c>
      <c r="C3" s="6" t="s">
        <v>113</v>
      </c>
      <c r="D3" s="6" t="s">
        <v>114</v>
      </c>
      <c r="E3" s="5" t="s">
        <v>28</v>
      </c>
      <c r="F3" s="6" t="s">
        <v>115</v>
      </c>
    </row>
    <row r="4" spans="1:6" ht="25.5" customHeight="1">
      <c r="A4" s="138">
        <v>1</v>
      </c>
      <c r="B4" s="139"/>
      <c r="C4" s="141">
        <f>IF(B4&lt;6001,B4*0.5/6001,"Cuantía incorrecta")</f>
        <v>0</v>
      </c>
      <c r="D4" s="62"/>
      <c r="E4" s="16">
        <v>1</v>
      </c>
      <c r="F4" s="63">
        <f>IF(D4="X",C4*E4,"")</f>
      </c>
    </row>
    <row r="5" spans="1:6" ht="25.5" customHeight="1">
      <c r="A5" s="138"/>
      <c r="B5" s="140"/>
      <c r="C5" s="142"/>
      <c r="D5" s="62"/>
      <c r="E5" s="16">
        <v>0.2</v>
      </c>
      <c r="F5" s="63">
        <f>IF(D5="X",C4*E5,"")</f>
      </c>
    </row>
    <row r="6" spans="1:6" ht="25.5" customHeight="1">
      <c r="A6" s="138">
        <v>2</v>
      </c>
      <c r="B6" s="139"/>
      <c r="C6" s="141">
        <f>IF(B6&lt;6001,B6*0.5/6001,"Cuantía incorrecta")</f>
        <v>0</v>
      </c>
      <c r="D6" s="62"/>
      <c r="E6" s="16">
        <v>1</v>
      </c>
      <c r="F6" s="63">
        <f aca="true" t="shared" si="0" ref="F6:F22">IF(D6="X",C6*E6,"")</f>
      </c>
    </row>
    <row r="7" spans="1:6" ht="25.5" customHeight="1">
      <c r="A7" s="138"/>
      <c r="B7" s="140"/>
      <c r="C7" s="142"/>
      <c r="D7" s="62"/>
      <c r="E7" s="16">
        <v>0.2</v>
      </c>
      <c r="F7" s="63">
        <f>IF(D7="X",C6*E7,"")</f>
      </c>
    </row>
    <row r="8" spans="1:6" ht="25.5" customHeight="1">
      <c r="A8" s="138">
        <v>3</v>
      </c>
      <c r="B8" s="139"/>
      <c r="C8" s="141">
        <f>IF(B8&lt;6001,B8*0.5/6001,"Cuantía incorrecta")</f>
        <v>0</v>
      </c>
      <c r="D8" s="62"/>
      <c r="E8" s="16">
        <v>1</v>
      </c>
      <c r="F8" s="63">
        <f t="shared" si="0"/>
      </c>
    </row>
    <row r="9" spans="1:6" ht="25.5" customHeight="1">
      <c r="A9" s="138"/>
      <c r="B9" s="140"/>
      <c r="C9" s="142"/>
      <c r="D9" s="62"/>
      <c r="E9" s="16">
        <v>0.2</v>
      </c>
      <c r="F9" s="63">
        <f>IF(D9="X",C8*E9,"")</f>
      </c>
    </row>
    <row r="10" spans="1:6" ht="25.5" customHeight="1">
      <c r="A10" s="138">
        <v>4</v>
      </c>
      <c r="B10" s="139"/>
      <c r="C10" s="141">
        <f>IF(B10&lt;6001,B10*0.5/6001,"Cuantía incorrecta")</f>
        <v>0</v>
      </c>
      <c r="D10" s="62"/>
      <c r="E10" s="16">
        <v>1</v>
      </c>
      <c r="F10" s="63">
        <f t="shared" si="0"/>
      </c>
    </row>
    <row r="11" spans="1:6" ht="25.5" customHeight="1">
      <c r="A11" s="138"/>
      <c r="B11" s="140"/>
      <c r="C11" s="142"/>
      <c r="D11" s="62"/>
      <c r="E11" s="16">
        <v>0.2</v>
      </c>
      <c r="F11" s="63">
        <f>IF(D11="X",C10*E11,"")</f>
      </c>
    </row>
    <row r="12" spans="1:6" ht="25.5" customHeight="1">
      <c r="A12" s="138">
        <v>5</v>
      </c>
      <c r="B12" s="139"/>
      <c r="C12" s="141">
        <f>IF(B12&lt;6001,B12*0.5/6001,"Cuantía incorrecta")</f>
        <v>0</v>
      </c>
      <c r="D12" s="62"/>
      <c r="E12" s="16">
        <v>1</v>
      </c>
      <c r="F12" s="63">
        <f t="shared" si="0"/>
      </c>
    </row>
    <row r="13" spans="1:6" ht="25.5" customHeight="1">
      <c r="A13" s="138"/>
      <c r="B13" s="140"/>
      <c r="C13" s="142"/>
      <c r="D13" s="62"/>
      <c r="E13" s="16">
        <v>0.2</v>
      </c>
      <c r="F13" s="63">
        <f>IF(D13="X",C12*E13,"")</f>
      </c>
    </row>
    <row r="14" spans="1:6" ht="25.5" customHeight="1">
      <c r="A14" s="138">
        <v>6</v>
      </c>
      <c r="B14" s="139"/>
      <c r="C14" s="141">
        <f>IF(B14&lt;6001,B14*0.5/6001,"Cuantía incorrecta")</f>
        <v>0</v>
      </c>
      <c r="D14" s="62"/>
      <c r="E14" s="16">
        <v>1</v>
      </c>
      <c r="F14" s="63">
        <f t="shared" si="0"/>
      </c>
    </row>
    <row r="15" spans="1:6" ht="25.5" customHeight="1">
      <c r="A15" s="138"/>
      <c r="B15" s="140"/>
      <c r="C15" s="142"/>
      <c r="D15" s="62"/>
      <c r="E15" s="16">
        <v>0.2</v>
      </c>
      <c r="F15" s="63">
        <f>IF(D15="X",C14*E15,"")</f>
      </c>
    </row>
    <row r="16" spans="1:6" ht="25.5" customHeight="1">
      <c r="A16" s="138">
        <v>7</v>
      </c>
      <c r="B16" s="139"/>
      <c r="C16" s="141">
        <f>IF(B16&lt;6001,B16*0.5/6001,"Cuantía incorrecta")</f>
        <v>0</v>
      </c>
      <c r="D16" s="62"/>
      <c r="E16" s="16">
        <v>1</v>
      </c>
      <c r="F16" s="63">
        <f t="shared" si="0"/>
      </c>
    </row>
    <row r="17" spans="1:6" ht="25.5" customHeight="1">
      <c r="A17" s="138"/>
      <c r="B17" s="140"/>
      <c r="C17" s="142"/>
      <c r="D17" s="62"/>
      <c r="E17" s="16">
        <v>0.2</v>
      </c>
      <c r="F17" s="63">
        <f>IF(D17="X",C16*E17,"")</f>
      </c>
    </row>
    <row r="18" spans="1:6" ht="25.5" customHeight="1">
      <c r="A18" s="138">
        <v>8</v>
      </c>
      <c r="B18" s="139"/>
      <c r="C18" s="141">
        <f>IF(B18&lt;6001,B18*0.5/6001,"Cuantía incorrecta")</f>
        <v>0</v>
      </c>
      <c r="D18" s="62"/>
      <c r="E18" s="16">
        <v>1</v>
      </c>
      <c r="F18" s="63">
        <f t="shared" si="0"/>
      </c>
    </row>
    <row r="19" spans="1:6" ht="25.5" customHeight="1">
      <c r="A19" s="138"/>
      <c r="B19" s="140"/>
      <c r="C19" s="142"/>
      <c r="D19" s="62"/>
      <c r="E19" s="16">
        <v>0.2</v>
      </c>
      <c r="F19" s="63">
        <f>IF(D19="X",C18*E19,"")</f>
      </c>
    </row>
    <row r="20" spans="1:6" ht="25.5" customHeight="1">
      <c r="A20" s="138">
        <v>9</v>
      </c>
      <c r="B20" s="139"/>
      <c r="C20" s="141">
        <f>IF(B20&lt;6001,B20*0.5/6001,"Cuantía incorrecta")</f>
        <v>0</v>
      </c>
      <c r="D20" s="62"/>
      <c r="E20" s="16">
        <v>1</v>
      </c>
      <c r="F20" s="63">
        <f t="shared" si="0"/>
      </c>
    </row>
    <row r="21" spans="1:6" ht="25.5" customHeight="1">
      <c r="A21" s="138"/>
      <c r="B21" s="140"/>
      <c r="C21" s="142"/>
      <c r="D21" s="62"/>
      <c r="E21" s="16">
        <v>0.2</v>
      </c>
      <c r="F21" s="63">
        <f>IF(D21="X",C20*E21,"")</f>
      </c>
    </row>
    <row r="22" spans="1:6" ht="25.5" customHeight="1">
      <c r="A22" s="138">
        <v>10</v>
      </c>
      <c r="B22" s="139"/>
      <c r="C22" s="141">
        <f>IF(B22&lt;6001,B22*0.5/6001,"Cuantía incorrecta")</f>
        <v>0</v>
      </c>
      <c r="D22" s="62"/>
      <c r="E22" s="16">
        <v>1</v>
      </c>
      <c r="F22" s="63">
        <f t="shared" si="0"/>
      </c>
    </row>
    <row r="23" spans="1:6" ht="25.5" customHeight="1">
      <c r="A23" s="138"/>
      <c r="B23" s="140"/>
      <c r="C23" s="142"/>
      <c r="D23" s="62"/>
      <c r="E23" s="16">
        <v>0.2</v>
      </c>
      <c r="F23" s="63">
        <f>IF(D23="X",C22*E23,"")</f>
      </c>
    </row>
    <row r="24" spans="3:6" ht="48" customHeight="1">
      <c r="C24" s="118" t="s">
        <v>116</v>
      </c>
      <c r="D24" s="119"/>
      <c r="E24" s="120"/>
      <c r="F24" s="64">
        <f>SUM(F4:F23)</f>
        <v>0</v>
      </c>
    </row>
  </sheetData>
  <sheetProtection/>
  <mergeCells count="32">
    <mergeCell ref="A2:F2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C24:E24"/>
    <mergeCell ref="A20:A21"/>
    <mergeCell ref="B20:B21"/>
    <mergeCell ref="C20:C21"/>
    <mergeCell ref="A22:A23"/>
    <mergeCell ref="B22:B23"/>
    <mergeCell ref="C22:C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uah</dc:creator>
  <cp:keywords/>
  <dc:description/>
  <cp:lastModifiedBy>Rafael Gómez González</cp:lastModifiedBy>
  <cp:lastPrinted>2014-10-16T07:46:03Z</cp:lastPrinted>
  <dcterms:created xsi:type="dcterms:W3CDTF">1999-03-31T11:18:13Z</dcterms:created>
  <dcterms:modified xsi:type="dcterms:W3CDTF">2020-07-03T08:09:25Z</dcterms:modified>
  <cp:category/>
  <cp:version/>
  <cp:contentType/>
  <cp:contentStatus/>
</cp:coreProperties>
</file>